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01_03_Projecten\01_03_08_Jobs_in_DGV\02_Projecten\NEET_jongeren\2023-2025\bijlagen\"/>
    </mc:Choice>
  </mc:AlternateContent>
  <xr:revisionPtr revIDLastSave="0" documentId="8_{EF8623FE-59C6-4261-B49A-8D2047344B30}" xr6:coauthVersionLast="47" xr6:coauthVersionMax="47" xr10:uidLastSave="{00000000-0000-0000-0000-000000000000}"/>
  <bookViews>
    <workbookView xWindow="-108" yWindow="-108" windowWidth="23256" windowHeight="12576" xr2:uid="{00000000-000D-0000-FFFF-FFFF00000000}"/>
  </bookViews>
  <sheets>
    <sheet name="Financieel plan - looptijd" sheetId="1" r:id="rId1"/>
    <sheet name="Financiële afrekening - jaar 1" sheetId="6" r:id="rId2"/>
    <sheet name="Financiële afrekening - jaar 2" sheetId="8" r:id="rId3"/>
    <sheet name="Financiële afrekening - jaar 3" sheetId="9" r:id="rId4"/>
    <sheet name="Financiële afrekening - jaar 4" sheetId="10" r:id="rId5"/>
    <sheet name="Financiële afrekening - jaar 5" sheetId="11" r:id="rId6"/>
    <sheet name="Financiële afrekening - jaar 6" sheetId="12" r:id="rId7"/>
    <sheet name="Afrekening - details 3.1" sheetId="3" r:id="rId8"/>
    <sheet name="Afrekening - details 3.2" sheetId="4" r:id="rId9"/>
    <sheet name="Afrekening - details 3.3" sheetId="7"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1" l="1"/>
  <c r="F75" i="10"/>
  <c r="E75" i="10"/>
  <c r="F93" i="12"/>
  <c r="F91" i="12"/>
  <c r="F90" i="12"/>
  <c r="F89" i="12"/>
  <c r="F60" i="12"/>
  <c r="F59" i="12"/>
  <c r="I59" i="12" s="1"/>
  <c r="F58" i="12"/>
  <c r="F57" i="12"/>
  <c r="F56" i="12"/>
  <c r="F55" i="12"/>
  <c r="I55" i="12" s="1"/>
  <c r="F54" i="12"/>
  <c r="F53" i="12"/>
  <c r="F52" i="12"/>
  <c r="F51" i="12"/>
  <c r="I51" i="12" s="1"/>
  <c r="F50" i="12"/>
  <c r="F49" i="12"/>
  <c r="F48" i="12"/>
  <c r="F47" i="12"/>
  <c r="F46" i="12"/>
  <c r="F34" i="12"/>
  <c r="F39" i="12"/>
  <c r="F38" i="12"/>
  <c r="F37" i="12"/>
  <c r="F36" i="12"/>
  <c r="F35" i="12"/>
  <c r="F27" i="12"/>
  <c r="F26" i="12"/>
  <c r="F25" i="12"/>
  <c r="F24" i="12"/>
  <c r="I24" i="12" s="1"/>
  <c r="F23" i="12"/>
  <c r="F22" i="12"/>
  <c r="F21" i="12"/>
  <c r="F20" i="12"/>
  <c r="I20" i="12" s="1"/>
  <c r="F19" i="12"/>
  <c r="F18" i="12"/>
  <c r="F17" i="12"/>
  <c r="F16" i="12"/>
  <c r="F28" i="12" s="1"/>
  <c r="H11" i="12"/>
  <c r="H84" i="12"/>
  <c r="F84" i="12"/>
  <c r="F83" i="12"/>
  <c r="A83" i="12"/>
  <c r="H76" i="12"/>
  <c r="E76" i="12"/>
  <c r="A76" i="12"/>
  <c r="H75" i="12"/>
  <c r="E75" i="12"/>
  <c r="A75" i="12"/>
  <c r="H74" i="12"/>
  <c r="E74" i="12"/>
  <c r="A74" i="12"/>
  <c r="H73" i="12"/>
  <c r="E73" i="12"/>
  <c r="A73" i="12"/>
  <c r="H72" i="12"/>
  <c r="E72" i="12"/>
  <c r="A72" i="12"/>
  <c r="H71" i="12"/>
  <c r="E71" i="12"/>
  <c r="A71" i="12"/>
  <c r="H70" i="12"/>
  <c r="E70" i="12"/>
  <c r="A70" i="12"/>
  <c r="H69" i="12"/>
  <c r="E69" i="12"/>
  <c r="A69" i="12"/>
  <c r="H68" i="12"/>
  <c r="E68" i="12"/>
  <c r="A68" i="12"/>
  <c r="H61" i="12"/>
  <c r="H91" i="12" s="1"/>
  <c r="I60" i="12"/>
  <c r="B60" i="12"/>
  <c r="A60" i="12"/>
  <c r="B59" i="12"/>
  <c r="A59" i="12"/>
  <c r="I58" i="12"/>
  <c r="B58" i="12"/>
  <c r="A58" i="12"/>
  <c r="I57" i="12"/>
  <c r="B57" i="12"/>
  <c r="A57" i="12"/>
  <c r="I56" i="12"/>
  <c r="B56" i="12"/>
  <c r="A56" i="12"/>
  <c r="B55" i="12"/>
  <c r="A55" i="12"/>
  <c r="I54" i="12"/>
  <c r="B54" i="12"/>
  <c r="A54" i="12"/>
  <c r="I53" i="12"/>
  <c r="B53" i="12"/>
  <c r="A53" i="12"/>
  <c r="I52" i="12"/>
  <c r="B52" i="12"/>
  <c r="A52" i="12"/>
  <c r="B51" i="12"/>
  <c r="A51" i="12"/>
  <c r="I50" i="12"/>
  <c r="B50" i="12"/>
  <c r="A50" i="12"/>
  <c r="I49" i="12"/>
  <c r="B49" i="12"/>
  <c r="A49" i="12"/>
  <c r="I48" i="12"/>
  <c r="B48" i="12"/>
  <c r="A48" i="12"/>
  <c r="B47" i="12"/>
  <c r="A47" i="12"/>
  <c r="B46" i="12"/>
  <c r="A46" i="12"/>
  <c r="H40" i="12"/>
  <c r="H90" i="12" s="1"/>
  <c r="I39" i="12"/>
  <c r="E39" i="12"/>
  <c r="D39" i="12"/>
  <c r="A39" i="12"/>
  <c r="I38" i="12"/>
  <c r="E38" i="12"/>
  <c r="D38" i="12"/>
  <c r="A38" i="12"/>
  <c r="I37" i="12"/>
  <c r="E37" i="12"/>
  <c r="D37" i="12"/>
  <c r="A37" i="12"/>
  <c r="I36" i="12"/>
  <c r="E36" i="12"/>
  <c r="D36" i="12"/>
  <c r="A36" i="12"/>
  <c r="I35" i="12"/>
  <c r="E35" i="12"/>
  <c r="E40" i="12" s="1"/>
  <c r="D35" i="12"/>
  <c r="D40" i="12" s="1"/>
  <c r="A35" i="12"/>
  <c r="E34" i="12"/>
  <c r="D34" i="12"/>
  <c r="A34" i="12"/>
  <c r="H28" i="12"/>
  <c r="H89" i="12" s="1"/>
  <c r="I27" i="12"/>
  <c r="D27" i="12"/>
  <c r="I26" i="12"/>
  <c r="D26" i="12"/>
  <c r="I25" i="12"/>
  <c r="D25" i="12"/>
  <c r="D24" i="12"/>
  <c r="I23" i="12"/>
  <c r="D23" i="12"/>
  <c r="I22" i="12"/>
  <c r="D22" i="12"/>
  <c r="I21" i="12"/>
  <c r="D21" i="12"/>
  <c r="D20" i="12"/>
  <c r="I19" i="12"/>
  <c r="D19" i="12"/>
  <c r="I18" i="12"/>
  <c r="D18" i="12"/>
  <c r="I17" i="12"/>
  <c r="D17" i="12"/>
  <c r="D16" i="12"/>
  <c r="F11" i="12"/>
  <c r="B10" i="12"/>
  <c r="B9" i="12"/>
  <c r="B8" i="12"/>
  <c r="B7" i="12"/>
  <c r="B6" i="12"/>
  <c r="B5" i="12"/>
  <c r="F93" i="11"/>
  <c r="F91" i="11"/>
  <c r="F90" i="11"/>
  <c r="F89" i="11"/>
  <c r="F50" i="11"/>
  <c r="I50" i="11" s="1"/>
  <c r="F60" i="11"/>
  <c r="F59" i="11"/>
  <c r="F58" i="11"/>
  <c r="F57" i="11"/>
  <c r="I57" i="11" s="1"/>
  <c r="F56" i="11"/>
  <c r="F55" i="11"/>
  <c r="F54" i="11"/>
  <c r="F53" i="11"/>
  <c r="I53" i="11" s="1"/>
  <c r="F52" i="11"/>
  <c r="F51" i="11"/>
  <c r="F49" i="11"/>
  <c r="I49" i="11" s="1"/>
  <c r="F48" i="11"/>
  <c r="F47" i="11"/>
  <c r="F46" i="11"/>
  <c r="F39" i="11"/>
  <c r="F38" i="11"/>
  <c r="F37" i="11"/>
  <c r="F36" i="11"/>
  <c r="F35" i="11"/>
  <c r="F34" i="11"/>
  <c r="F27" i="11"/>
  <c r="F26" i="11"/>
  <c r="F25" i="11"/>
  <c r="F24" i="11"/>
  <c r="I24" i="11" s="1"/>
  <c r="F23" i="11"/>
  <c r="F22" i="11"/>
  <c r="F21" i="11"/>
  <c r="F20" i="11"/>
  <c r="I20" i="11" s="1"/>
  <c r="F19" i="11"/>
  <c r="F18" i="11"/>
  <c r="F17" i="11"/>
  <c r="F16" i="11"/>
  <c r="H11" i="11"/>
  <c r="H84" i="11"/>
  <c r="F84" i="11"/>
  <c r="F83" i="11"/>
  <c r="A83" i="11"/>
  <c r="H76" i="11"/>
  <c r="E76" i="11"/>
  <c r="A76" i="11"/>
  <c r="H75" i="11"/>
  <c r="E75" i="11"/>
  <c r="A75" i="11"/>
  <c r="H74" i="11"/>
  <c r="E74" i="11"/>
  <c r="A74" i="11"/>
  <c r="H73" i="11"/>
  <c r="E73" i="11"/>
  <c r="A73" i="11"/>
  <c r="H72" i="11"/>
  <c r="E72" i="11"/>
  <c r="A72" i="11"/>
  <c r="H71" i="11"/>
  <c r="E71" i="11"/>
  <c r="A71" i="11"/>
  <c r="H70" i="11"/>
  <c r="E70" i="11"/>
  <c r="A70" i="11"/>
  <c r="H69" i="11"/>
  <c r="A69" i="11"/>
  <c r="H68" i="11"/>
  <c r="E68" i="11"/>
  <c r="A68" i="11"/>
  <c r="H61" i="11"/>
  <c r="H91" i="11" s="1"/>
  <c r="I60" i="11"/>
  <c r="B60" i="11"/>
  <c r="A60" i="11"/>
  <c r="I59" i="11"/>
  <c r="B59" i="11"/>
  <c r="A59" i="11"/>
  <c r="I58" i="11"/>
  <c r="B58" i="11"/>
  <c r="A58" i="11"/>
  <c r="B57" i="11"/>
  <c r="A57" i="11"/>
  <c r="I56" i="11"/>
  <c r="B56" i="11"/>
  <c r="A56" i="11"/>
  <c r="I55" i="11"/>
  <c r="B55" i="11"/>
  <c r="A55" i="11"/>
  <c r="I54" i="11"/>
  <c r="B54" i="11"/>
  <c r="A54" i="11"/>
  <c r="B53" i="11"/>
  <c r="A53" i="11"/>
  <c r="I52" i="11"/>
  <c r="B52" i="11"/>
  <c r="A52" i="11"/>
  <c r="I51" i="11"/>
  <c r="B51" i="11"/>
  <c r="A51" i="11"/>
  <c r="B50" i="11"/>
  <c r="A50" i="11"/>
  <c r="B49" i="11"/>
  <c r="A49" i="11"/>
  <c r="I48" i="11"/>
  <c r="B48" i="11"/>
  <c r="A48" i="11"/>
  <c r="I47" i="11"/>
  <c r="B47" i="11"/>
  <c r="A47" i="11"/>
  <c r="B46" i="11"/>
  <c r="A46" i="11"/>
  <c r="H40" i="11"/>
  <c r="H90" i="11" s="1"/>
  <c r="I39" i="11"/>
  <c r="E39" i="11"/>
  <c r="D39" i="11"/>
  <c r="A39" i="11"/>
  <c r="I38" i="11"/>
  <c r="E38" i="11"/>
  <c r="D38" i="11"/>
  <c r="A38" i="11"/>
  <c r="I37" i="11"/>
  <c r="E37" i="11"/>
  <c r="D37" i="11"/>
  <c r="A37" i="11"/>
  <c r="I36" i="11"/>
  <c r="E36" i="11"/>
  <c r="D36" i="11"/>
  <c r="A36" i="11"/>
  <c r="I35" i="11"/>
  <c r="E35" i="11"/>
  <c r="E40" i="11" s="1"/>
  <c r="D35" i="11"/>
  <c r="D40" i="11" s="1"/>
  <c r="A35" i="11"/>
  <c r="E34" i="11"/>
  <c r="D34" i="11"/>
  <c r="A34" i="11"/>
  <c r="H28" i="11"/>
  <c r="H89" i="11" s="1"/>
  <c r="I27" i="11"/>
  <c r="D27" i="11"/>
  <c r="I26" i="11"/>
  <c r="D26" i="11"/>
  <c r="I25" i="11"/>
  <c r="D25" i="11"/>
  <c r="D24" i="11"/>
  <c r="I23" i="11"/>
  <c r="D23" i="11"/>
  <c r="I22" i="11"/>
  <c r="D22" i="11"/>
  <c r="I21" i="11"/>
  <c r="D21" i="11"/>
  <c r="D20" i="11"/>
  <c r="I19" i="11"/>
  <c r="D19" i="11"/>
  <c r="I18" i="11"/>
  <c r="D18" i="11"/>
  <c r="I17" i="11"/>
  <c r="D17" i="11"/>
  <c r="D16" i="11"/>
  <c r="F11" i="11"/>
  <c r="B10" i="11"/>
  <c r="B9" i="11"/>
  <c r="B8" i="11"/>
  <c r="B7" i="11"/>
  <c r="B6" i="11"/>
  <c r="B5" i="11"/>
  <c r="F93" i="10"/>
  <c r="F91" i="10"/>
  <c r="F90" i="10"/>
  <c r="F89" i="10"/>
  <c r="F61" i="10"/>
  <c r="F60" i="10"/>
  <c r="F59" i="10"/>
  <c r="F58" i="10"/>
  <c r="F57" i="10"/>
  <c r="I57" i="10" s="1"/>
  <c r="F56" i="10"/>
  <c r="F55" i="10"/>
  <c r="F54" i="10"/>
  <c r="F53" i="10"/>
  <c r="I53" i="10" s="1"/>
  <c r="F52" i="10"/>
  <c r="F51" i="10"/>
  <c r="F50" i="10"/>
  <c r="F49" i="10"/>
  <c r="I49" i="10" s="1"/>
  <c r="F48" i="10"/>
  <c r="F47" i="10"/>
  <c r="F46" i="10"/>
  <c r="F39" i="10"/>
  <c r="F38" i="10"/>
  <c r="F37" i="10"/>
  <c r="F36" i="10"/>
  <c r="F35" i="10"/>
  <c r="I35" i="10" s="1"/>
  <c r="F34" i="10"/>
  <c r="F28" i="10"/>
  <c r="F27" i="10"/>
  <c r="F26" i="10"/>
  <c r="F25" i="10"/>
  <c r="F24" i="10"/>
  <c r="I24" i="10" s="1"/>
  <c r="F23" i="10"/>
  <c r="F22" i="10"/>
  <c r="F21" i="10"/>
  <c r="F20" i="10"/>
  <c r="I20" i="10" s="1"/>
  <c r="F19" i="10"/>
  <c r="F18" i="10"/>
  <c r="F17" i="10"/>
  <c r="F16" i="10"/>
  <c r="H11" i="10"/>
  <c r="H84" i="10"/>
  <c r="F84" i="10"/>
  <c r="F83" i="10"/>
  <c r="A83" i="10"/>
  <c r="H76" i="10"/>
  <c r="E76" i="10"/>
  <c r="A76" i="10"/>
  <c r="H75" i="10"/>
  <c r="A75" i="10"/>
  <c r="H74" i="10"/>
  <c r="E74" i="10"/>
  <c r="A74" i="10"/>
  <c r="H73" i="10"/>
  <c r="E73" i="10"/>
  <c r="A73" i="10"/>
  <c r="H72" i="10"/>
  <c r="E72" i="10"/>
  <c r="A72" i="10"/>
  <c r="H71" i="10"/>
  <c r="E71" i="10"/>
  <c r="A71" i="10"/>
  <c r="H70" i="10"/>
  <c r="E70" i="10"/>
  <c r="A70" i="10"/>
  <c r="H69" i="10"/>
  <c r="E69" i="10"/>
  <c r="A69" i="10"/>
  <c r="H68" i="10"/>
  <c r="E68" i="10"/>
  <c r="A68" i="10"/>
  <c r="H61" i="10"/>
  <c r="H91" i="10" s="1"/>
  <c r="I60" i="10"/>
  <c r="B60" i="10"/>
  <c r="A60" i="10"/>
  <c r="I59" i="10"/>
  <c r="B59" i="10"/>
  <c r="A59" i="10"/>
  <c r="I58" i="10"/>
  <c r="B58" i="10"/>
  <c r="A58" i="10"/>
  <c r="B57" i="10"/>
  <c r="A57" i="10"/>
  <c r="I56" i="10"/>
  <c r="B56" i="10"/>
  <c r="A56" i="10"/>
  <c r="I55" i="10"/>
  <c r="B55" i="10"/>
  <c r="A55" i="10"/>
  <c r="I54" i="10"/>
  <c r="B54" i="10"/>
  <c r="A54" i="10"/>
  <c r="B53" i="10"/>
  <c r="A53" i="10"/>
  <c r="I52" i="10"/>
  <c r="B52" i="10"/>
  <c r="A52" i="10"/>
  <c r="I51" i="10"/>
  <c r="B51" i="10"/>
  <c r="A51" i="10"/>
  <c r="I50" i="10"/>
  <c r="B50" i="10"/>
  <c r="A50" i="10"/>
  <c r="B49" i="10"/>
  <c r="A49" i="10"/>
  <c r="I48" i="10"/>
  <c r="B48" i="10"/>
  <c r="A48" i="10"/>
  <c r="I47" i="10"/>
  <c r="B47" i="10"/>
  <c r="A47" i="10"/>
  <c r="B46" i="10"/>
  <c r="A46" i="10"/>
  <c r="H40" i="10"/>
  <c r="H90" i="10" s="1"/>
  <c r="I39" i="10"/>
  <c r="E39" i="10"/>
  <c r="D39" i="10"/>
  <c r="A39" i="10"/>
  <c r="I38" i="10"/>
  <c r="E38" i="10"/>
  <c r="D38" i="10"/>
  <c r="A38" i="10"/>
  <c r="I37" i="10"/>
  <c r="E37" i="10"/>
  <c r="D37" i="10"/>
  <c r="A37" i="10"/>
  <c r="E36" i="10"/>
  <c r="D36" i="10"/>
  <c r="A36" i="10"/>
  <c r="E35" i="10"/>
  <c r="E40" i="10" s="1"/>
  <c r="D35" i="10"/>
  <c r="D40" i="10" s="1"/>
  <c r="A35" i="10"/>
  <c r="E34" i="10"/>
  <c r="D34" i="10"/>
  <c r="A34" i="10"/>
  <c r="H28" i="10"/>
  <c r="H89" i="10" s="1"/>
  <c r="I27" i="10"/>
  <c r="D27" i="10"/>
  <c r="I26" i="10"/>
  <c r="D26" i="10"/>
  <c r="I25" i="10"/>
  <c r="D25" i="10"/>
  <c r="D24" i="10"/>
  <c r="I23" i="10"/>
  <c r="D23" i="10"/>
  <c r="I22" i="10"/>
  <c r="D22" i="10"/>
  <c r="I21" i="10"/>
  <c r="D21" i="10"/>
  <c r="D20" i="10"/>
  <c r="I19" i="10"/>
  <c r="D19" i="10"/>
  <c r="I18" i="10"/>
  <c r="D18" i="10"/>
  <c r="I17" i="10"/>
  <c r="D17" i="10"/>
  <c r="D16" i="10"/>
  <c r="F11" i="10"/>
  <c r="B10" i="10"/>
  <c r="B9" i="10"/>
  <c r="B8" i="10"/>
  <c r="B7" i="10"/>
  <c r="B6" i="10"/>
  <c r="B5" i="10"/>
  <c r="F93" i="9"/>
  <c r="F91" i="9"/>
  <c r="F90" i="9"/>
  <c r="F89" i="9"/>
  <c r="H84" i="9"/>
  <c r="F55" i="9"/>
  <c r="F60" i="9"/>
  <c r="F59" i="9"/>
  <c r="F58" i="9"/>
  <c r="F57" i="9"/>
  <c r="I57" i="9" s="1"/>
  <c r="F56" i="9"/>
  <c r="F54" i="9"/>
  <c r="F53" i="9"/>
  <c r="I53" i="9" s="1"/>
  <c r="F52" i="9"/>
  <c r="F51" i="9"/>
  <c r="F50" i="9"/>
  <c r="F49" i="9"/>
  <c r="I49" i="9" s="1"/>
  <c r="F48" i="9"/>
  <c r="F47" i="9"/>
  <c r="F46" i="9"/>
  <c r="F40" i="9"/>
  <c r="F38" i="9"/>
  <c r="F39" i="9"/>
  <c r="F37" i="9"/>
  <c r="F36" i="9"/>
  <c r="I36" i="9" s="1"/>
  <c r="F35" i="9"/>
  <c r="F34" i="9"/>
  <c r="H28" i="9"/>
  <c r="F28" i="9"/>
  <c r="F27" i="9"/>
  <c r="F26" i="9"/>
  <c r="F25" i="9"/>
  <c r="F24" i="9"/>
  <c r="I24" i="9" s="1"/>
  <c r="F23" i="9"/>
  <c r="F22" i="9"/>
  <c r="F21" i="9"/>
  <c r="F20" i="9"/>
  <c r="I20" i="9" s="1"/>
  <c r="F19" i="9"/>
  <c r="F18" i="9"/>
  <c r="F17" i="9"/>
  <c r="F16" i="9"/>
  <c r="H11" i="9"/>
  <c r="F84" i="9"/>
  <c r="F83" i="9"/>
  <c r="A83" i="9"/>
  <c r="H76" i="9"/>
  <c r="E76" i="9"/>
  <c r="A76" i="9"/>
  <c r="H75" i="9"/>
  <c r="E75" i="9"/>
  <c r="A75" i="9"/>
  <c r="H74" i="9"/>
  <c r="E74" i="9"/>
  <c r="A74" i="9"/>
  <c r="H73" i="9"/>
  <c r="E73" i="9"/>
  <c r="A73" i="9"/>
  <c r="H72" i="9"/>
  <c r="E72" i="9"/>
  <c r="A72" i="9"/>
  <c r="H71" i="9"/>
  <c r="E71" i="9"/>
  <c r="A71" i="9"/>
  <c r="H70" i="9"/>
  <c r="E70" i="9"/>
  <c r="A70" i="9"/>
  <c r="H69" i="9"/>
  <c r="E69" i="9"/>
  <c r="A69" i="9"/>
  <c r="H68" i="9"/>
  <c r="E68" i="9"/>
  <c r="A68" i="9"/>
  <c r="H61" i="9"/>
  <c r="H91" i="9" s="1"/>
  <c r="I60" i="9"/>
  <c r="B60" i="9"/>
  <c r="A60" i="9"/>
  <c r="I59" i="9"/>
  <c r="B59" i="9"/>
  <c r="A59" i="9"/>
  <c r="I58" i="9"/>
  <c r="B58" i="9"/>
  <c r="A58" i="9"/>
  <c r="B57" i="9"/>
  <c r="A57" i="9"/>
  <c r="I56" i="9"/>
  <c r="B56" i="9"/>
  <c r="A56" i="9"/>
  <c r="I55" i="9"/>
  <c r="B55" i="9"/>
  <c r="A55" i="9"/>
  <c r="I54" i="9"/>
  <c r="B54" i="9"/>
  <c r="A54" i="9"/>
  <c r="B53" i="9"/>
  <c r="A53" i="9"/>
  <c r="I52" i="9"/>
  <c r="B52" i="9"/>
  <c r="A52" i="9"/>
  <c r="I51" i="9"/>
  <c r="B51" i="9"/>
  <c r="A51" i="9"/>
  <c r="I50" i="9"/>
  <c r="B50" i="9"/>
  <c r="A50" i="9"/>
  <c r="B49" i="9"/>
  <c r="A49" i="9"/>
  <c r="I48" i="9"/>
  <c r="B48" i="9"/>
  <c r="A48" i="9"/>
  <c r="I47" i="9"/>
  <c r="B47" i="9"/>
  <c r="A47" i="9"/>
  <c r="B46" i="9"/>
  <c r="A46" i="9"/>
  <c r="H40" i="9"/>
  <c r="H90" i="9" s="1"/>
  <c r="I39" i="9"/>
  <c r="E39" i="9"/>
  <c r="D39" i="9"/>
  <c r="A39" i="9"/>
  <c r="I38" i="9"/>
  <c r="E38" i="9"/>
  <c r="D38" i="9"/>
  <c r="A38" i="9"/>
  <c r="I37" i="9"/>
  <c r="E37" i="9"/>
  <c r="D37" i="9"/>
  <c r="A37" i="9"/>
  <c r="E36" i="9"/>
  <c r="D36" i="9"/>
  <c r="A36" i="9"/>
  <c r="I35" i="9"/>
  <c r="E35" i="9"/>
  <c r="E40" i="9" s="1"/>
  <c r="D35" i="9"/>
  <c r="D40" i="9" s="1"/>
  <c r="A35" i="9"/>
  <c r="E34" i="9"/>
  <c r="D34" i="9"/>
  <c r="A34" i="9"/>
  <c r="H89" i="9"/>
  <c r="I27" i="9"/>
  <c r="D27" i="9"/>
  <c r="I26" i="9"/>
  <c r="D26" i="9"/>
  <c r="I25" i="9"/>
  <c r="D25" i="9"/>
  <c r="D24" i="9"/>
  <c r="I23" i="9"/>
  <c r="D23" i="9"/>
  <c r="I22" i="9"/>
  <c r="D22" i="9"/>
  <c r="I21" i="9"/>
  <c r="D21" i="9"/>
  <c r="D20" i="9"/>
  <c r="I19" i="9"/>
  <c r="D19" i="9"/>
  <c r="I18" i="9"/>
  <c r="D18" i="9"/>
  <c r="I17" i="9"/>
  <c r="D17" i="9"/>
  <c r="D16" i="9"/>
  <c r="F11" i="9"/>
  <c r="B10" i="9"/>
  <c r="B9" i="9"/>
  <c r="B8" i="9"/>
  <c r="B7" i="9"/>
  <c r="B6" i="9"/>
  <c r="B5" i="9"/>
  <c r="F93" i="8"/>
  <c r="F91" i="8"/>
  <c r="F90" i="8"/>
  <c r="F89" i="8"/>
  <c r="F84" i="8"/>
  <c r="H68" i="8"/>
  <c r="I46" i="8"/>
  <c r="F52" i="8"/>
  <c r="I52" i="8" s="1"/>
  <c r="F60" i="8"/>
  <c r="F59" i="8"/>
  <c r="F58" i="8"/>
  <c r="F57" i="8"/>
  <c r="F56" i="8"/>
  <c r="F55" i="8"/>
  <c r="F54" i="8"/>
  <c r="F53" i="8"/>
  <c r="F51" i="8"/>
  <c r="F50" i="8"/>
  <c r="F49" i="8"/>
  <c r="F48" i="8"/>
  <c r="F47" i="8"/>
  <c r="F46" i="8"/>
  <c r="I34" i="8"/>
  <c r="H40" i="8"/>
  <c r="H90" i="8" s="1"/>
  <c r="F40" i="8"/>
  <c r="F39" i="8"/>
  <c r="F38" i="8"/>
  <c r="F37" i="8"/>
  <c r="F36" i="8"/>
  <c r="F35" i="8"/>
  <c r="F34" i="8"/>
  <c r="F28" i="8"/>
  <c r="F27" i="8"/>
  <c r="I27" i="8" s="1"/>
  <c r="F26" i="8"/>
  <c r="F25" i="8"/>
  <c r="F24" i="8"/>
  <c r="F23" i="8"/>
  <c r="F22" i="8"/>
  <c r="F21" i="8"/>
  <c r="I21" i="8" s="1"/>
  <c r="F20" i="8"/>
  <c r="I20" i="8" s="1"/>
  <c r="F19" i="8"/>
  <c r="F18" i="8"/>
  <c r="F17" i="8"/>
  <c r="F16" i="8"/>
  <c r="I16" i="8" s="1"/>
  <c r="H84" i="8"/>
  <c r="F83" i="8"/>
  <c r="A83" i="8"/>
  <c r="H76" i="8"/>
  <c r="E76" i="8"/>
  <c r="A76" i="8"/>
  <c r="H75" i="8"/>
  <c r="E75" i="8"/>
  <c r="A75" i="8"/>
  <c r="H74" i="8"/>
  <c r="E74" i="8"/>
  <c r="A74" i="8"/>
  <c r="H73" i="8"/>
  <c r="E73" i="8"/>
  <c r="A73" i="8"/>
  <c r="H72" i="8"/>
  <c r="E72" i="8"/>
  <c r="A72" i="8"/>
  <c r="H71" i="8"/>
  <c r="E71" i="8"/>
  <c r="A71" i="8"/>
  <c r="H70" i="8"/>
  <c r="E70" i="8"/>
  <c r="A70" i="8"/>
  <c r="H69" i="8"/>
  <c r="E69" i="8"/>
  <c r="A69" i="8"/>
  <c r="E68" i="8"/>
  <c r="A68" i="8"/>
  <c r="H61" i="8"/>
  <c r="H91" i="8" s="1"/>
  <c r="I60" i="8"/>
  <c r="B60" i="8"/>
  <c r="A60" i="8"/>
  <c r="I59" i="8"/>
  <c r="B59" i="8"/>
  <c r="A59" i="8"/>
  <c r="I58" i="8"/>
  <c r="B58" i="8"/>
  <c r="A58" i="8"/>
  <c r="I57" i="8"/>
  <c r="B57" i="8"/>
  <c r="A57" i="8"/>
  <c r="I56" i="8"/>
  <c r="B56" i="8"/>
  <c r="A56" i="8"/>
  <c r="I55" i="8"/>
  <c r="B55" i="8"/>
  <c r="A55" i="8"/>
  <c r="I54" i="8"/>
  <c r="B54" i="8"/>
  <c r="A54" i="8"/>
  <c r="I53" i="8"/>
  <c r="B53" i="8"/>
  <c r="A53" i="8"/>
  <c r="B52" i="8"/>
  <c r="A52" i="8"/>
  <c r="I51" i="8"/>
  <c r="B51" i="8"/>
  <c r="A51" i="8"/>
  <c r="I50" i="8"/>
  <c r="B50" i="8"/>
  <c r="A50" i="8"/>
  <c r="I49" i="8"/>
  <c r="B49" i="8"/>
  <c r="A49" i="8"/>
  <c r="I48" i="8"/>
  <c r="B48" i="8"/>
  <c r="A48" i="8"/>
  <c r="I47" i="8"/>
  <c r="B47" i="8"/>
  <c r="A47" i="8"/>
  <c r="B46" i="8"/>
  <c r="A46" i="8"/>
  <c r="I39" i="8"/>
  <c r="E39" i="8"/>
  <c r="D39" i="8"/>
  <c r="A39" i="8"/>
  <c r="I38" i="8"/>
  <c r="E38" i="8"/>
  <c r="D38" i="8"/>
  <c r="A38" i="8"/>
  <c r="I37" i="8"/>
  <c r="E37" i="8"/>
  <c r="D37" i="8"/>
  <c r="A37" i="8"/>
  <c r="I36" i="8"/>
  <c r="E36" i="8"/>
  <c r="D36" i="8"/>
  <c r="A36" i="8"/>
  <c r="I35" i="8"/>
  <c r="E35" i="8"/>
  <c r="D35" i="8"/>
  <c r="D40" i="8" s="1"/>
  <c r="A35" i="8"/>
  <c r="E34" i="8"/>
  <c r="E40" i="8" s="1"/>
  <c r="D34" i="8"/>
  <c r="A34" i="8"/>
  <c r="H28" i="8"/>
  <c r="H89" i="8" s="1"/>
  <c r="D27" i="8"/>
  <c r="I26" i="8"/>
  <c r="D26" i="8"/>
  <c r="I25" i="8"/>
  <c r="D25" i="8"/>
  <c r="I24" i="8"/>
  <c r="D24" i="8"/>
  <c r="I23" i="8"/>
  <c r="D23" i="8"/>
  <c r="I22" i="8"/>
  <c r="D22" i="8"/>
  <c r="D21" i="8"/>
  <c r="D20" i="8"/>
  <c r="I19" i="8"/>
  <c r="D19" i="8"/>
  <c r="I18" i="8"/>
  <c r="D18" i="8"/>
  <c r="D17" i="8"/>
  <c r="D16" i="8"/>
  <c r="B10" i="8"/>
  <c r="B9" i="8"/>
  <c r="B8" i="8"/>
  <c r="B7" i="8"/>
  <c r="B6" i="8"/>
  <c r="B5" i="8"/>
  <c r="H93" i="6"/>
  <c r="H89" i="6"/>
  <c r="F93" i="6"/>
  <c r="F91" i="6"/>
  <c r="F90" i="6"/>
  <c r="F89" i="6"/>
  <c r="H84" i="6"/>
  <c r="H83" i="6"/>
  <c r="F83" i="6"/>
  <c r="A83" i="6"/>
  <c r="H68" i="6"/>
  <c r="A76" i="6"/>
  <c r="A75" i="6"/>
  <c r="A74" i="6"/>
  <c r="A73" i="6"/>
  <c r="A72" i="6"/>
  <c r="A71" i="6"/>
  <c r="A70" i="6"/>
  <c r="A69" i="6"/>
  <c r="A68" i="6"/>
  <c r="I60" i="6"/>
  <c r="I59" i="6"/>
  <c r="I58" i="6"/>
  <c r="I57" i="6"/>
  <c r="I56" i="6"/>
  <c r="I55" i="6"/>
  <c r="I54" i="6"/>
  <c r="I53" i="6"/>
  <c r="I52" i="6"/>
  <c r="I51" i="6"/>
  <c r="I50" i="6"/>
  <c r="I49" i="6"/>
  <c r="I48" i="6"/>
  <c r="I47" i="6"/>
  <c r="I46" i="6"/>
  <c r="F61" i="6"/>
  <c r="F60" i="6"/>
  <c r="F59" i="6"/>
  <c r="F58" i="6"/>
  <c r="F57" i="6"/>
  <c r="F56" i="6"/>
  <c r="F55" i="6"/>
  <c r="F54" i="6"/>
  <c r="F53" i="6"/>
  <c r="F52" i="6"/>
  <c r="F51" i="6"/>
  <c r="F50" i="6"/>
  <c r="F49" i="6"/>
  <c r="F48" i="6"/>
  <c r="F47" i="6"/>
  <c r="F46" i="6"/>
  <c r="B60" i="6"/>
  <c r="B59" i="6"/>
  <c r="B58" i="6"/>
  <c r="B57" i="6"/>
  <c r="B56" i="6"/>
  <c r="B55" i="6"/>
  <c r="B54" i="6"/>
  <c r="B53" i="6"/>
  <c r="B52" i="6"/>
  <c r="B51" i="6"/>
  <c r="B50" i="6"/>
  <c r="B49" i="6"/>
  <c r="B48" i="6"/>
  <c r="B47" i="6"/>
  <c r="B46" i="6"/>
  <c r="A60" i="6"/>
  <c r="A59" i="6"/>
  <c r="A58" i="6"/>
  <c r="A57" i="6"/>
  <c r="A56" i="6"/>
  <c r="A55" i="6"/>
  <c r="A54" i="6"/>
  <c r="A53" i="6"/>
  <c r="A52" i="6"/>
  <c r="A51" i="6"/>
  <c r="A50" i="6"/>
  <c r="A49" i="6"/>
  <c r="A48" i="6"/>
  <c r="A47" i="6"/>
  <c r="A46" i="6"/>
  <c r="I39" i="6"/>
  <c r="I38" i="6"/>
  <c r="I37" i="6"/>
  <c r="I36" i="6"/>
  <c r="I35" i="6"/>
  <c r="I34" i="6"/>
  <c r="F40" i="6"/>
  <c r="F39" i="6"/>
  <c r="F38" i="6"/>
  <c r="F37" i="6"/>
  <c r="F36" i="6"/>
  <c r="F35" i="6"/>
  <c r="F34" i="6"/>
  <c r="E39" i="6"/>
  <c r="E40" i="6" s="1"/>
  <c r="E38" i="6"/>
  <c r="E37" i="6"/>
  <c r="E36" i="6"/>
  <c r="E35" i="6"/>
  <c r="D39" i="6"/>
  <c r="D38" i="6"/>
  <c r="D37" i="6"/>
  <c r="D36" i="6"/>
  <c r="D35" i="6"/>
  <c r="E34" i="6"/>
  <c r="D34" i="6"/>
  <c r="A39" i="6"/>
  <c r="A38" i="6"/>
  <c r="A37" i="6"/>
  <c r="A36" i="6"/>
  <c r="A35" i="6"/>
  <c r="A34" i="6"/>
  <c r="I27" i="6"/>
  <c r="I26" i="6"/>
  <c r="I25" i="6"/>
  <c r="I24" i="6"/>
  <c r="I23" i="6"/>
  <c r="I22" i="6"/>
  <c r="I21" i="6"/>
  <c r="I20" i="6"/>
  <c r="I19" i="6"/>
  <c r="I18" i="6"/>
  <c r="I17" i="6"/>
  <c r="I16" i="6"/>
  <c r="D27" i="6"/>
  <c r="D26" i="6"/>
  <c r="D25" i="6"/>
  <c r="D24" i="6"/>
  <c r="D23" i="6"/>
  <c r="D22" i="6"/>
  <c r="D21" i="6"/>
  <c r="D20" i="6"/>
  <c r="D19" i="6"/>
  <c r="D18" i="6"/>
  <c r="D17" i="6"/>
  <c r="D16" i="6"/>
  <c r="F28" i="6"/>
  <c r="F27" i="6"/>
  <c r="F26" i="6"/>
  <c r="F25" i="6"/>
  <c r="F24" i="6"/>
  <c r="F23" i="6"/>
  <c r="F22" i="6"/>
  <c r="F21" i="6"/>
  <c r="F20" i="6"/>
  <c r="F19" i="6"/>
  <c r="F18" i="6"/>
  <c r="F17" i="6"/>
  <c r="F16" i="6"/>
  <c r="H11" i="6"/>
  <c r="R11" i="1"/>
  <c r="P11" i="1"/>
  <c r="N11" i="1"/>
  <c r="L11" i="1"/>
  <c r="J11" i="1"/>
  <c r="H11" i="8" s="1"/>
  <c r="H11" i="1"/>
  <c r="B10" i="6"/>
  <c r="B9" i="6"/>
  <c r="B8" i="6"/>
  <c r="B7" i="6"/>
  <c r="B6" i="6"/>
  <c r="B5" i="6"/>
  <c r="H76" i="6"/>
  <c r="E76" i="6"/>
  <c r="H75" i="6"/>
  <c r="E75" i="6"/>
  <c r="H74" i="6"/>
  <c r="E74" i="6"/>
  <c r="H73" i="6"/>
  <c r="E73" i="6"/>
  <c r="H72" i="6"/>
  <c r="E72" i="6"/>
  <c r="H71" i="6"/>
  <c r="E71" i="6"/>
  <c r="H70" i="6"/>
  <c r="E70" i="6"/>
  <c r="H69" i="6"/>
  <c r="E69" i="6"/>
  <c r="E68" i="6"/>
  <c r="H61" i="6"/>
  <c r="H91" i="6" s="1"/>
  <c r="H40" i="6"/>
  <c r="H28" i="6"/>
  <c r="R93" i="1"/>
  <c r="P93" i="1"/>
  <c r="N93" i="1"/>
  <c r="L93" i="1"/>
  <c r="R91" i="1"/>
  <c r="R90" i="1"/>
  <c r="R89" i="1"/>
  <c r="P91" i="1"/>
  <c r="P90" i="1"/>
  <c r="P89" i="1"/>
  <c r="N91" i="1"/>
  <c r="N90" i="1"/>
  <c r="N89" i="1"/>
  <c r="L91" i="1"/>
  <c r="L90" i="1"/>
  <c r="L89" i="1"/>
  <c r="J91" i="1"/>
  <c r="J90" i="1"/>
  <c r="J89" i="1"/>
  <c r="R83" i="1"/>
  <c r="J83" i="1"/>
  <c r="L83" i="1"/>
  <c r="N83" i="1"/>
  <c r="P83" i="1"/>
  <c r="N84" i="1"/>
  <c r="H84" i="1"/>
  <c r="J84" i="1"/>
  <c r="J93" i="1" s="1"/>
  <c r="L84" i="1"/>
  <c r="P84" i="1"/>
  <c r="R84" i="1"/>
  <c r="R61" i="1"/>
  <c r="P61" i="1"/>
  <c r="N61" i="1"/>
  <c r="L61" i="1"/>
  <c r="J61" i="1"/>
  <c r="H61" i="1"/>
  <c r="H91" i="1" s="1"/>
  <c r="R40" i="1"/>
  <c r="P40" i="1"/>
  <c r="N40" i="1"/>
  <c r="L40" i="1"/>
  <c r="J40" i="1"/>
  <c r="H40" i="1"/>
  <c r="H90" i="1" s="1"/>
  <c r="H28" i="1"/>
  <c r="H89" i="1" s="1"/>
  <c r="J28" i="1"/>
  <c r="L28" i="1"/>
  <c r="N28" i="1"/>
  <c r="P28" i="1"/>
  <c r="R28" i="1"/>
  <c r="H77" i="12" l="1"/>
  <c r="H92" i="12" s="1"/>
  <c r="H77" i="11"/>
  <c r="H92" i="11" s="1"/>
  <c r="H77" i="10"/>
  <c r="H92" i="10" s="1"/>
  <c r="H94" i="10" s="1"/>
  <c r="H77" i="9"/>
  <c r="H92" i="9" s="1"/>
  <c r="H77" i="8"/>
  <c r="H92" i="8" s="1"/>
  <c r="F61" i="12"/>
  <c r="I47" i="12"/>
  <c r="F40" i="12"/>
  <c r="I16" i="12"/>
  <c r="I34" i="12"/>
  <c r="H83" i="12"/>
  <c r="H93" i="12" s="1"/>
  <c r="I46" i="12"/>
  <c r="F61" i="11"/>
  <c r="I46" i="11"/>
  <c r="F40" i="11"/>
  <c r="F28" i="11"/>
  <c r="I16" i="11"/>
  <c r="I34" i="11"/>
  <c r="H83" i="11"/>
  <c r="H93" i="11" s="1"/>
  <c r="F40" i="10"/>
  <c r="I36" i="10"/>
  <c r="I16" i="10"/>
  <c r="I34" i="10"/>
  <c r="H83" i="10"/>
  <c r="H93" i="10" s="1"/>
  <c r="I46" i="10"/>
  <c r="F61" i="9"/>
  <c r="I46" i="9"/>
  <c r="I16" i="9"/>
  <c r="I34" i="9"/>
  <c r="H83" i="9"/>
  <c r="H93" i="9" s="1"/>
  <c r="F61" i="8"/>
  <c r="I17" i="8"/>
  <c r="H83" i="8"/>
  <c r="H93" i="8" s="1"/>
  <c r="H94" i="8" s="1"/>
  <c r="D40" i="6"/>
  <c r="H77" i="6"/>
  <c r="H92" i="6" s="1"/>
  <c r="H94" i="6" s="1"/>
  <c r="F11" i="1"/>
  <c r="H90" i="6"/>
  <c r="H83" i="1"/>
  <c r="H93" i="1" s="1"/>
  <c r="F46" i="1"/>
  <c r="D40" i="1"/>
  <c r="E40" i="1"/>
  <c r="F39" i="1"/>
  <c r="F38" i="1"/>
  <c r="F37" i="1"/>
  <c r="F36" i="1"/>
  <c r="F35" i="1"/>
  <c r="F34" i="1"/>
  <c r="F25" i="1"/>
  <c r="F27" i="1"/>
  <c r="F26" i="1"/>
  <c r="F24" i="1"/>
  <c r="F23" i="1"/>
  <c r="F22" i="1"/>
  <c r="F21" i="1"/>
  <c r="F20" i="1"/>
  <c r="F19" i="1"/>
  <c r="F18" i="1"/>
  <c r="F17" i="1"/>
  <c r="F16" i="1"/>
  <c r="R76" i="1"/>
  <c r="F76" i="12" s="1"/>
  <c r="R75" i="1"/>
  <c r="F75" i="12" s="1"/>
  <c r="R74" i="1"/>
  <c r="F74" i="12" s="1"/>
  <c r="R73" i="1"/>
  <c r="F73" i="12" s="1"/>
  <c r="R72" i="1"/>
  <c r="F72" i="12" s="1"/>
  <c r="R71" i="1"/>
  <c r="F71" i="12" s="1"/>
  <c r="R70" i="1"/>
  <c r="F70" i="12" s="1"/>
  <c r="R69" i="1"/>
  <c r="F69" i="12" s="1"/>
  <c r="E76" i="1"/>
  <c r="E75" i="1"/>
  <c r="E74" i="1"/>
  <c r="E73" i="1"/>
  <c r="E72" i="1"/>
  <c r="E71" i="1"/>
  <c r="E70" i="1"/>
  <c r="E69" i="1"/>
  <c r="E68" i="1"/>
  <c r="P76" i="1"/>
  <c r="F76" i="11" s="1"/>
  <c r="P75" i="1"/>
  <c r="F75" i="11" s="1"/>
  <c r="P74" i="1"/>
  <c r="F74" i="11" s="1"/>
  <c r="P73" i="1"/>
  <c r="F73" i="11" s="1"/>
  <c r="P72" i="1"/>
  <c r="F72" i="11" s="1"/>
  <c r="P71" i="1"/>
  <c r="F71" i="11" s="1"/>
  <c r="P70" i="1"/>
  <c r="F70" i="11" s="1"/>
  <c r="P69" i="1"/>
  <c r="F69" i="11" s="1"/>
  <c r="N76" i="1"/>
  <c r="F76" i="10" s="1"/>
  <c r="N75" i="1"/>
  <c r="N74" i="1"/>
  <c r="F74" i="10" s="1"/>
  <c r="N73" i="1"/>
  <c r="F73" i="10" s="1"/>
  <c r="N72" i="1"/>
  <c r="F72" i="10" s="1"/>
  <c r="N71" i="1"/>
  <c r="F71" i="10" s="1"/>
  <c r="N70" i="1"/>
  <c r="F70" i="10" s="1"/>
  <c r="N69" i="1"/>
  <c r="F69" i="10" s="1"/>
  <c r="L76" i="1"/>
  <c r="F76" i="9" s="1"/>
  <c r="L75" i="1"/>
  <c r="F75" i="9" s="1"/>
  <c r="L74" i="1"/>
  <c r="F74" i="9" s="1"/>
  <c r="L73" i="1"/>
  <c r="F73" i="9" s="1"/>
  <c r="L72" i="1"/>
  <c r="F72" i="9" s="1"/>
  <c r="L71" i="1"/>
  <c r="F71" i="9" s="1"/>
  <c r="L70" i="1"/>
  <c r="F70" i="9" s="1"/>
  <c r="L69" i="1"/>
  <c r="F69" i="9" s="1"/>
  <c r="J76" i="1"/>
  <c r="F76" i="8" s="1"/>
  <c r="J75" i="1"/>
  <c r="F75" i="8" s="1"/>
  <c r="J74" i="1"/>
  <c r="F74" i="8" s="1"/>
  <c r="J73" i="1"/>
  <c r="F73" i="8" s="1"/>
  <c r="J72" i="1"/>
  <c r="F72" i="8" s="1"/>
  <c r="J71" i="1"/>
  <c r="F71" i="8" s="1"/>
  <c r="J70" i="1"/>
  <c r="F70" i="8" s="1"/>
  <c r="J69" i="1"/>
  <c r="F69" i="8" s="1"/>
  <c r="H76" i="1"/>
  <c r="F76" i="6" s="1"/>
  <c r="H75" i="1"/>
  <c r="F75" i="6" s="1"/>
  <c r="H74" i="1"/>
  <c r="H73" i="1"/>
  <c r="F73" i="6" s="1"/>
  <c r="H72" i="1"/>
  <c r="F72" i="6" s="1"/>
  <c r="H71" i="1"/>
  <c r="F71" i="6" s="1"/>
  <c r="H70" i="1"/>
  <c r="F70" i="6" s="1"/>
  <c r="H69" i="1"/>
  <c r="F69" i="6" s="1"/>
  <c r="R68" i="1"/>
  <c r="S76" i="1"/>
  <c r="S75" i="1"/>
  <c r="S74" i="1"/>
  <c r="S73" i="1"/>
  <c r="S72" i="1"/>
  <c r="S71" i="1"/>
  <c r="S70" i="1"/>
  <c r="S69" i="1"/>
  <c r="P68" i="1"/>
  <c r="F68" i="11" s="1"/>
  <c r="N68" i="1"/>
  <c r="F68" i="10" s="1"/>
  <c r="L68" i="1"/>
  <c r="F68" i="9" s="1"/>
  <c r="J68" i="1"/>
  <c r="H68" i="1"/>
  <c r="S68" i="1"/>
  <c r="F60" i="1"/>
  <c r="F59" i="1"/>
  <c r="F58" i="1"/>
  <c r="F57" i="1"/>
  <c r="F56" i="1"/>
  <c r="F55" i="1"/>
  <c r="F54" i="1"/>
  <c r="F53" i="1"/>
  <c r="F52" i="1"/>
  <c r="F51" i="1"/>
  <c r="F50" i="1"/>
  <c r="F49" i="1"/>
  <c r="F48" i="1"/>
  <c r="F47" i="1"/>
  <c r="F29" i="4"/>
  <c r="E19" i="3"/>
  <c r="H94" i="12" l="1"/>
  <c r="H94" i="11"/>
  <c r="H94" i="9"/>
  <c r="F77" i="10"/>
  <c r="F77" i="9"/>
  <c r="F77" i="11"/>
  <c r="J77" i="1"/>
  <c r="J92" i="1" s="1"/>
  <c r="F68" i="8"/>
  <c r="F77" i="8" s="1"/>
  <c r="R77" i="1"/>
  <c r="R92" i="1" s="1"/>
  <c r="F68" i="12"/>
  <c r="F77" i="12" s="1"/>
  <c r="F11" i="6"/>
  <c r="F11" i="8"/>
  <c r="L77" i="1"/>
  <c r="L92" i="1" s="1"/>
  <c r="N77" i="1"/>
  <c r="N92" i="1" s="1"/>
  <c r="P77" i="1"/>
  <c r="P92" i="1" s="1"/>
  <c r="F74" i="6"/>
  <c r="F74" i="1"/>
  <c r="F68" i="6"/>
  <c r="F77" i="6" s="1"/>
  <c r="H77" i="1"/>
  <c r="H92" i="1" s="1"/>
  <c r="F28" i="1"/>
  <c r="F84" i="1"/>
  <c r="F40" i="1"/>
  <c r="F69" i="1"/>
  <c r="F61" i="1"/>
  <c r="F91" i="1" s="1"/>
  <c r="F89" i="1"/>
  <c r="F75" i="1"/>
  <c r="F72" i="1"/>
  <c r="F76" i="1"/>
  <c r="F73" i="1"/>
  <c r="F71" i="1"/>
  <c r="F70" i="1"/>
  <c r="F68" i="1"/>
  <c r="L94" i="1" l="1"/>
  <c r="F92" i="9"/>
  <c r="F94" i="9" s="1"/>
  <c r="R94" i="1"/>
  <c r="F92" i="12"/>
  <c r="F94" i="12" s="1"/>
  <c r="P94" i="1"/>
  <c r="F92" i="11"/>
  <c r="F94" i="11" s="1"/>
  <c r="J94" i="1"/>
  <c r="F92" i="8"/>
  <c r="F94" i="8" s="1"/>
  <c r="N94" i="1"/>
  <c r="F92" i="10"/>
  <c r="F94" i="10" s="1"/>
  <c r="F84" i="6"/>
  <c r="F77" i="1"/>
  <c r="F92" i="1" s="1"/>
  <c r="H94" i="1"/>
  <c r="F92" i="6"/>
  <c r="F94" i="6" s="1"/>
  <c r="F90" i="1"/>
  <c r="F83" i="1"/>
  <c r="F93" i="1" s="1"/>
  <c r="F94" i="1" l="1"/>
</calcChain>
</file>

<file path=xl/sharedStrings.xml><?xml version="1.0" encoding="utf-8"?>
<sst xmlns="http://schemas.openxmlformats.org/spreadsheetml/2006/main" count="641" uniqueCount="160">
  <si>
    <t>Financieel plan</t>
  </si>
  <si>
    <t>1. Projectgegegevens</t>
  </si>
  <si>
    <t>Projecttitel</t>
  </si>
  <si>
    <t>Project "Opmaak sjablonen financieel plan"</t>
  </si>
  <si>
    <t>Uitvoerder</t>
  </si>
  <si>
    <t>Projectteam BZ</t>
  </si>
  <si>
    <t>Looptijd</t>
  </si>
  <si>
    <t>1/1/2019-31/12/2024</t>
  </si>
  <si>
    <t>Contactpersoon</t>
  </si>
  <si>
    <t>Jef</t>
  </si>
  <si>
    <t>E-mailadres</t>
  </si>
  <si>
    <t>nvt</t>
  </si>
  <si>
    <t>Telefoonnummer</t>
  </si>
  <si>
    <t>Bedrag ondersteuning (voor de volledige looptijd van het project)</t>
  </si>
  <si>
    <t>Jaar 1</t>
  </si>
  <si>
    <t>Jaar 2</t>
  </si>
  <si>
    <t>Jaar 3</t>
  </si>
  <si>
    <t>Jaar 4</t>
  </si>
  <si>
    <t>Jaar 5</t>
  </si>
  <si>
    <t>Jaar 6</t>
  </si>
  <si>
    <t>2. Geraamde opbrengsten van het project</t>
  </si>
  <si>
    <t>Categorie</t>
  </si>
  <si>
    <t>Toelichting</t>
  </si>
  <si>
    <t>Geraamd bedrag</t>
  </si>
  <si>
    <t>Ondersteuning stad of district</t>
  </si>
  <si>
    <t>Opgesplitst voor de stad per soort ondersteuning of district</t>
  </si>
  <si>
    <t>Huidige ondersteuning</t>
  </si>
  <si>
    <t>Andere ondersteuning stad: …</t>
  </si>
  <si>
    <t>Ondersteuning district …</t>
  </si>
  <si>
    <t>Andere ondersteuning</t>
  </si>
  <si>
    <t>Opgesplitst volgens verstrekker:  Vlaanderen, andere gemeenten, …</t>
  </si>
  <si>
    <t>bv. Provincie Antwerpen</t>
  </si>
  <si>
    <t>…</t>
  </si>
  <si>
    <t>Opbrengsten uit het project</t>
  </si>
  <si>
    <t>Opgesplitst volgens soort opbrengst: verkoop tickets, inkomgelden, bijdrage deelnemers, uitkoopsommen, tax shelter, verkoop drank/eten, merchandising,…</t>
  </si>
  <si>
    <t>bv. uitkoopsom</t>
  </si>
  <si>
    <t>Sponsoring</t>
  </si>
  <si>
    <t>Eigen bijdrage van de organisatie</t>
  </si>
  <si>
    <t>Andere opbrengsten</t>
  </si>
  <si>
    <t>Totale geraamde opbrengsten van het project</t>
  </si>
  <si>
    <t>3. Geraamde kosten van het project</t>
  </si>
  <si>
    <t>3.1 Personeelskosten (in dienst binnen de organisatie)</t>
  </si>
  <si>
    <t>Functie binnen het project</t>
  </si>
  <si>
    <t>Aantal medewerkers</t>
  </si>
  <si>
    <t>VTE</t>
  </si>
  <si>
    <t>bv. Technieker</t>
  </si>
  <si>
    <t>bv. Projectcoördinator</t>
  </si>
  <si>
    <t>bv. Lesgever</t>
  </si>
  <si>
    <t>Totale geraamde personeelskosten</t>
  </si>
  <si>
    <t>3.2 Werkingskosten gerelateerd aan het project</t>
  </si>
  <si>
    <t>Gelieve hieronder de werkingskosten op te lijsten in categorieën. Je mag een eigen verdeling gebruiken.
Volgende posten moeten als aparte categorie vermeld en geraamd worden, indien van toepassing : 
 - consultancykosten;
 - interimkosten;
 - vrijwilligersvergoedingen;
 - verplaatsingskosten;
 - reis- en representatiekosten;
 - vorming van medewerkers.</t>
  </si>
  <si>
    <t>bv huur</t>
  </si>
  <si>
    <t>bv catering</t>
  </si>
  <si>
    <t>bv artistieke prestaties</t>
  </si>
  <si>
    <t>bv communicatie en promotie</t>
  </si>
  <si>
    <t>Consultancykosten</t>
  </si>
  <si>
    <t>Interimkosten</t>
  </si>
  <si>
    <t>Vrijwilligersvergoedingen</t>
  </si>
  <si>
    <t>Verplaatsingskosten</t>
  </si>
  <si>
    <t>Reis- en representatiekosten</t>
  </si>
  <si>
    <t>Vorming medewerkers</t>
  </si>
  <si>
    <t>Totale geraamde werkingskosten</t>
  </si>
  <si>
    <t>3.3 Investeringskosten (afschrijvingen) gerelateerd aan het project</t>
  </si>
  <si>
    <t>Investeringen kunnen in aanmerking komen voor ondersteuning volgens een lineaire afschrijving conform de geldende boekhoudprincipes en a rato van de looptijd van het project</t>
  </si>
  <si>
    <t>Omschrijving van de investering</t>
  </si>
  <si>
    <t>Bedrag investering</t>
  </si>
  <si>
    <t>Afschrijvings-termijn
(in maanden)</t>
  </si>
  <si>
    <t>Maandelijkse afschrijvingskost</t>
  </si>
  <si>
    <t>Geraamd bedrag afschrijvingen</t>
  </si>
  <si>
    <t># mnd</t>
  </si>
  <si>
    <t>Afschrijvingskost</t>
  </si>
  <si>
    <t>Totaal geraamde investeringskosten (afschrijvingen)</t>
  </si>
  <si>
    <t>3.4 Overheadkosten</t>
  </si>
  <si>
    <t>Overhead kán forfaitair voor maximaal 15% van de voor het project ingediende directe personeels- en werkingskosten in aanmerking komen voor ondersteuning met een maximum van 15% van het ondersteuningsbedrag.
Het forfaitair bedrag wordt berekend op de werkings- en personeelskosten zoals hiervoor opgegeven.
Het toegepast percentage wordt vooringevuld door stad/district.</t>
  </si>
  <si>
    <t>Omschrijf welke overheadkosten u financiert met het forfaitair bedrag</t>
  </si>
  <si>
    <t>Toegepast %
(max. 15%)</t>
  </si>
  <si>
    <t>Geraamd forfait overhead</t>
  </si>
  <si>
    <t>Het forfaitair bedrag wordt beperkt tot een max. % van het ondersteuningsbedrag, zijnde:</t>
  </si>
  <si>
    <t>4. Geraamd resultaat</t>
  </si>
  <si>
    <t>Geraamde opbrengsten</t>
  </si>
  <si>
    <t>Geraamde personeelskosten</t>
  </si>
  <si>
    <t>Geraamde werkingskosten</t>
  </si>
  <si>
    <t>Geraamde investeringskosten (afschrijvingen)</t>
  </si>
  <si>
    <t>Forfait overhead</t>
  </si>
  <si>
    <t>Geraamd resultaat</t>
  </si>
  <si>
    <t>Financiële afrekening - jaar 1</t>
  </si>
  <si>
    <t>2. Gerealiseerde opbrengsten</t>
  </si>
  <si>
    <t>Geraamd bedrag
Jaar 1</t>
  </si>
  <si>
    <t>Gerealiseerd bedrag
Jaar 1</t>
  </si>
  <si>
    <t>Verschil</t>
  </si>
  <si>
    <t>Toelichting bij realisatie</t>
  </si>
  <si>
    <t>Opgesplitst voor de stad per beleidsdoelstelling of district</t>
  </si>
  <si>
    <t>3. Gerealiseerde kosten</t>
  </si>
  <si>
    <t>Geraamd bedrag afschrijvingen
Jaar 1</t>
  </si>
  <si>
    <t>Werkelijke afschrijvingskost</t>
  </si>
  <si>
    <t>Overhead kán forfaitair voor maximaal 15% van de voor het project ingediende directe personeels- en werkingskosten in aanmerkinge komen voor ondersteuning met een maximum van 15% van het ondersteuningsbedrag.
Het forfaitair bedrag wordt berekend op de werkings- en personeelskosten zoals hiervoor opgegeven.
Het toegepast percentage wordt door vooringevuld door stad/district.</t>
  </si>
  <si>
    <t>Forfait o.b.v. afrekening Jaar 1</t>
  </si>
  <si>
    <t>4. Resultaat</t>
  </si>
  <si>
    <t>Geraamd
Jaar 1</t>
  </si>
  <si>
    <t>Afrekening
Jaar 1</t>
  </si>
  <si>
    <t>Opbrengsten</t>
  </si>
  <si>
    <t>Personeelskosten</t>
  </si>
  <si>
    <t>Werkingskosten</t>
  </si>
  <si>
    <t>Investeringskosten (afschrijvingen)</t>
  </si>
  <si>
    <t>Resultaat</t>
  </si>
  <si>
    <t>Financiële afrekening - jaar 2</t>
  </si>
  <si>
    <t>Geraamd bedrag
Jaar 2</t>
  </si>
  <si>
    <t>Gerealiseerd bedrag
Jaar 2</t>
  </si>
  <si>
    <t>Geraamd bedrag afschrijvingen
Jaar 2</t>
  </si>
  <si>
    <t>Forfait o.b.v. afrekening Jaar 2</t>
  </si>
  <si>
    <t>Geraamd
Jaar 2</t>
  </si>
  <si>
    <t>Afrekening
Jaar 2</t>
  </si>
  <si>
    <t>Financiële afrekening - jaar 3</t>
  </si>
  <si>
    <t>Geraamd bedrag
Jaar 3</t>
  </si>
  <si>
    <t>Gerealiseerd bedrag
Jaar 3</t>
  </si>
  <si>
    <t>Geraamd bedrag afschrijvingen
Jaar 3</t>
  </si>
  <si>
    <t>Forfait o.b.v. afrekening Jaar 3</t>
  </si>
  <si>
    <t>Geraamd
Jaar 3</t>
  </si>
  <si>
    <t>Afrekening
Jaar 3</t>
  </si>
  <si>
    <t>Financiële afrekening - jaar 4</t>
  </si>
  <si>
    <t>Geraamd bedrag
Jaar 4</t>
  </si>
  <si>
    <t>Gerealiseerd bedrag
Jaar 4</t>
  </si>
  <si>
    <t>Geraamd bedrag afschrijvingen
Jaar 4</t>
  </si>
  <si>
    <t>Forfait o.b.v. afrekening Jaar 4</t>
  </si>
  <si>
    <t>Geraamd
Jaar 4</t>
  </si>
  <si>
    <t>Afrekening
Jaar 4</t>
  </si>
  <si>
    <t>Financiële afrekening - jaar 5</t>
  </si>
  <si>
    <t>Geraamd bedrag
Jaar 5</t>
  </si>
  <si>
    <t>Gerealiseerd bedrag
Jaar 5</t>
  </si>
  <si>
    <t>Geraamd bedrag afschrijvingen
Jaar 5</t>
  </si>
  <si>
    <t>Forfait o.b.v. afrekening Jaar 5</t>
  </si>
  <si>
    <t>Geraamd
Jaar 5</t>
  </si>
  <si>
    <t>Afrekening
Jaar 5</t>
  </si>
  <si>
    <t>Financiële afrekening - jaar 6</t>
  </si>
  <si>
    <t>Geraamd bedrag
Jaar 6</t>
  </si>
  <si>
    <t>Gerealiseerd bedrag
Jaar 6</t>
  </si>
  <si>
    <t>Geraamd bedrag afschrijvingen
Jaar 6</t>
  </si>
  <si>
    <t>Forfait o.b.v. afrekening Jaar 6</t>
  </si>
  <si>
    <t>Geraamd
Jaar 6</t>
  </si>
  <si>
    <t>Afrekening
Jaar 6</t>
  </si>
  <si>
    <t>Details 3.1: personeelskosten (in dienst binnen de organisatie)</t>
  </si>
  <si>
    <t>Attesten van sociaal secretariaat of gelijkwaardig moeten worden toegevoegd als bewijsstuk. De ingediende loonkost dient aansluitbaar te zijn met het bewijsstuk.</t>
  </si>
  <si>
    <t>Nr.</t>
  </si>
  <si>
    <t>Personeelslid</t>
  </si>
  <si>
    <t>Periode</t>
  </si>
  <si>
    <t>%
Tewerkgesteld op project</t>
  </si>
  <si>
    <t>Loonkost</t>
  </si>
  <si>
    <t>Totale personeelskosten</t>
  </si>
  <si>
    <t>Details 3.2: werkingskosten gerelateerd aan het project</t>
  </si>
  <si>
    <t>Lijst hier de verschillende kosten per categorie uit het financieel plan op. De bewijsstukken van deze kosten moeten niet toegevoegd worden, maar blijven ter beschikking bij de organisatie. Ze kunnen tijdens het nazicht opgevraagd worden en moeten digitaal aangeleverd kunnen worden.
Het is voldoende om de details op te lijsten van enkel die kosten die in aanmerking komen voor ondersteuning.</t>
  </si>
  <si>
    <t>Let op: voor een ondersteuning boven de 100.000,00 EUR mag een boekhoudkundige uitdraai ingediend worden.</t>
  </si>
  <si>
    <t>Factuurnummer</t>
  </si>
  <si>
    <t>Factuurdatum</t>
  </si>
  <si>
    <t>Leverancier</t>
  </si>
  <si>
    <t>Bedrag</t>
  </si>
  <si>
    <t>Omschrijving (link project)</t>
  </si>
  <si>
    <t>Totale werkingskosten</t>
  </si>
  <si>
    <t>Details 3.3: Investeringen voor het project</t>
  </si>
  <si>
    <t>Lijst hier de uitgevoerde investeringen voor het project op. De bewijsstukken van deze kosten moeten niet toegevoegd worden, maar blijven ter beschikking bij de organisatie. Ze kunnen tijdens het nazicht opgevraagd worden en moeten digitaal aangeleverd kunnen worden.
Het is voldoende om de details op te lijsten van de investeringen die in aanmerking komen voor ondersteuning.</t>
  </si>
  <si>
    <t>Omschrijving investering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</si>
</sst>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d\-m\-yyyy"/>
  </numFmts>
  <fonts count="23" x14ac:knownFonts="1">
    <font>
      <sz val="10"/>
      <color rgb="FF000000"/>
      <name val="Arial"/>
      <scheme val="minor"/>
    </font>
    <font>
      <sz val="11"/>
      <color rgb="FF000000"/>
      <name val="Calibri"/>
    </font>
    <font>
      <sz val="10"/>
      <name val="Arial"/>
    </font>
    <font>
      <b/>
      <sz val="12"/>
      <color rgb="FF000000"/>
      <name val="Calibri"/>
    </font>
    <font>
      <i/>
      <sz val="11"/>
      <color rgb="FF000000"/>
      <name val="Calibri"/>
    </font>
    <font>
      <b/>
      <i/>
      <u/>
      <sz val="12"/>
      <color rgb="FF000000"/>
      <name val="Calibri"/>
    </font>
    <font>
      <sz val="11"/>
      <color rgb="FF000000"/>
      <name val="Arial"/>
    </font>
    <font>
      <b/>
      <sz val="11"/>
      <color rgb="FF000000"/>
      <name val="Calibri"/>
      <family val="2"/>
    </font>
    <font>
      <sz val="11"/>
      <color rgb="FF000000"/>
      <name val="Calibri"/>
      <family val="2"/>
    </font>
    <font>
      <b/>
      <sz val="14"/>
      <color rgb="FF000000"/>
      <name val="Calibri"/>
      <family val="2"/>
    </font>
    <font>
      <b/>
      <i/>
      <u/>
      <sz val="12"/>
      <color rgb="FF000000"/>
      <name val="Calibri"/>
      <family val="2"/>
    </font>
    <font>
      <b/>
      <sz val="12"/>
      <color rgb="FF000000"/>
      <name val="Calibri"/>
      <family val="2"/>
    </font>
    <font>
      <i/>
      <sz val="10"/>
      <color rgb="FF000000"/>
      <name val="Calibri"/>
      <family val="2"/>
    </font>
    <font>
      <b/>
      <sz val="16"/>
      <color rgb="FF000000"/>
      <name val="Calibri"/>
      <family val="2"/>
    </font>
    <font>
      <sz val="10"/>
      <color rgb="FF000000"/>
      <name val="Calibri"/>
      <family val="2"/>
    </font>
    <font>
      <sz val="10"/>
      <name val="Calibri"/>
      <family val="2"/>
    </font>
    <font>
      <b/>
      <sz val="10"/>
      <color rgb="FF000000"/>
      <name val="Calibri"/>
      <family val="2"/>
    </font>
    <font>
      <i/>
      <sz val="12"/>
      <color rgb="FF000000"/>
      <name val="Calibri"/>
      <family val="2"/>
    </font>
    <font>
      <i/>
      <sz val="11"/>
      <color rgb="FFFF0000"/>
      <name val="Calibri"/>
      <family val="2"/>
    </font>
    <font>
      <sz val="10"/>
      <color rgb="FFFF0000"/>
      <name val="Calibri"/>
      <family val="2"/>
    </font>
    <font>
      <i/>
      <sz val="11"/>
      <color rgb="FF000000"/>
      <name val="Calibri"/>
      <family val="2"/>
    </font>
    <font>
      <sz val="10"/>
      <color rgb="FF000000"/>
      <name val="Arial"/>
      <family val="2"/>
      <scheme val="minor"/>
    </font>
    <font>
      <sz val="12"/>
      <color rgb="FF000000"/>
      <name val="Calibri"/>
      <family val="2"/>
    </font>
  </fonts>
  <fills count="7">
    <fill>
      <patternFill patternType="none"/>
    </fill>
    <fill>
      <patternFill patternType="gray125"/>
    </fill>
    <fill>
      <patternFill patternType="solid">
        <fgColor rgb="FFB7B7B7"/>
        <bgColor rgb="FFB7B7B7"/>
      </patternFill>
    </fill>
    <fill>
      <patternFill patternType="solid">
        <fgColor rgb="FFD9D9D9"/>
        <bgColor rgb="FFD9D9D9"/>
      </patternFill>
    </fill>
    <fill>
      <patternFill patternType="solid">
        <fgColor rgb="FFD9EAD3"/>
        <bgColor rgb="FFD9EAD3"/>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auto="1"/>
      </top>
      <bottom style="thin">
        <color auto="1"/>
      </bottom>
      <diagonal/>
    </border>
    <border>
      <left style="thin">
        <color rgb="FF000000"/>
      </left>
      <right style="thin">
        <color theme="2"/>
      </right>
      <top style="thin">
        <color rgb="FF000000"/>
      </top>
      <bottom style="thin">
        <color rgb="FF000000"/>
      </bottom>
      <diagonal/>
    </border>
    <border>
      <left style="thin">
        <color theme="2"/>
      </left>
      <right style="thin">
        <color theme="2"/>
      </right>
      <top style="thin">
        <color rgb="FF000000"/>
      </top>
      <bottom style="thin">
        <color rgb="FF000000"/>
      </bottom>
      <diagonal/>
    </border>
    <border>
      <left style="thin">
        <color theme="2"/>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theme="0" tint="-4.9989318521683403E-2"/>
      </bottom>
      <diagonal/>
    </border>
    <border>
      <left style="thin">
        <color rgb="FF000000"/>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theme="0" tint="-4.9989318521683403E-2"/>
      </top>
      <bottom style="thin">
        <color rgb="FF000000"/>
      </bottom>
      <diagonal/>
    </border>
    <border>
      <left style="thin">
        <color rgb="FF000000"/>
      </left>
      <right/>
      <top style="thin">
        <color rgb="FF000000"/>
      </top>
      <bottom style="thin">
        <color theme="0" tint="-4.9989318521683403E-2"/>
      </bottom>
      <diagonal/>
    </border>
    <border>
      <left style="thin">
        <color rgb="FF000000"/>
      </left>
      <right/>
      <top style="thin">
        <color theme="0" tint="-4.9989318521683403E-2"/>
      </top>
      <bottom style="thin">
        <color theme="0" tint="-4.9989318521683403E-2"/>
      </bottom>
      <diagonal/>
    </border>
    <border>
      <left style="thin">
        <color rgb="FF000000"/>
      </left>
      <right/>
      <top style="thin">
        <color theme="0" tint="-4.9989318521683403E-2"/>
      </top>
      <bottom style="thin">
        <color rgb="FF000000"/>
      </bottom>
      <diagonal/>
    </border>
    <border>
      <left style="thin">
        <color auto="1"/>
      </left>
      <right style="thin">
        <color theme="2"/>
      </right>
      <top style="thin">
        <color auto="1"/>
      </top>
      <bottom style="thin">
        <color auto="1"/>
      </bottom>
      <diagonal/>
    </border>
    <border>
      <left style="thin">
        <color theme="2"/>
      </left>
      <right style="thin">
        <color auto="1"/>
      </right>
      <top style="thin">
        <color auto="1"/>
      </top>
      <bottom style="thin">
        <color auto="1"/>
      </bottom>
      <diagonal/>
    </border>
    <border>
      <left style="thin">
        <color theme="2"/>
      </left>
      <right style="thin">
        <color theme="2"/>
      </right>
      <top style="thin">
        <color auto="1"/>
      </top>
      <bottom style="thin">
        <color auto="1"/>
      </bottom>
      <diagonal/>
    </border>
    <border>
      <left style="thin">
        <color rgb="FF000000"/>
      </left>
      <right style="thin">
        <color theme="0" tint="-4.9989318521683403E-2"/>
      </right>
      <top style="thin">
        <color rgb="FF000000"/>
      </top>
      <bottom style="thin">
        <color rgb="FF000000"/>
      </bottom>
      <diagonal/>
    </border>
    <border>
      <left style="thin">
        <color theme="0" tint="-4.9989318521683403E-2"/>
      </left>
      <right style="thin">
        <color rgb="FF000000"/>
      </right>
      <top style="thin">
        <color rgb="FF000000"/>
      </top>
      <bottom style="thin">
        <color rgb="FF000000"/>
      </bottom>
      <diagonal/>
    </border>
    <border>
      <left style="thin">
        <color theme="0" tint="-4.9989318521683403E-2"/>
      </left>
      <right style="thin">
        <color rgb="FF000000"/>
      </right>
      <top/>
      <bottom style="thin">
        <color rgb="FF000000"/>
      </bottom>
      <diagonal/>
    </border>
    <border>
      <left style="thin">
        <color theme="0" tint="-4.9989318521683403E-2"/>
      </left>
      <right style="thin">
        <color rgb="FF000000"/>
      </right>
      <top/>
      <bottom/>
      <diagonal/>
    </border>
    <border>
      <left style="thin">
        <color auto="1"/>
      </left>
      <right style="thin">
        <color theme="0" tint="-4.9989318521683403E-2"/>
      </right>
      <top style="thin">
        <color auto="1"/>
      </top>
      <bottom/>
      <diagonal/>
    </border>
    <border>
      <left style="thin">
        <color theme="0" tint="-4.9989318521683403E-2"/>
      </left>
      <right style="thin">
        <color auto="1"/>
      </right>
      <top style="thin">
        <color auto="1"/>
      </top>
      <bottom style="thin">
        <color auto="1"/>
      </bottom>
      <diagonal/>
    </border>
    <border>
      <left style="thin">
        <color auto="1"/>
      </left>
      <right style="thin">
        <color theme="0" tint="-4.9989318521683403E-2"/>
      </right>
      <top style="thin">
        <color auto="1"/>
      </top>
      <bottom style="thin">
        <color auto="1"/>
      </bottom>
      <diagonal/>
    </border>
    <border>
      <left style="thin">
        <color theme="0" tint="-4.9989318521683403E-2"/>
      </left>
      <right style="thin">
        <color theme="0" tint="-4.9989318521683403E-2"/>
      </right>
      <top style="thin">
        <color auto="1"/>
      </top>
      <bottom style="thin">
        <color auto="1"/>
      </bottom>
      <diagonal/>
    </border>
  </borders>
  <cellStyleXfs count="1">
    <xf numFmtId="0" fontId="0" fillId="0" borderId="0"/>
  </cellStyleXfs>
  <cellXfs count="189">
    <xf numFmtId="0" fontId="0" fillId="0" borderId="0" xfId="0"/>
    <xf numFmtId="0" fontId="1" fillId="0" borderId="0" xfId="0" applyFont="1"/>
    <xf numFmtId="0" fontId="1" fillId="0" borderId="4" xfId="0" applyFont="1" applyBorder="1" applyAlignment="1">
      <alignment horizontal="right"/>
    </xf>
    <xf numFmtId="0" fontId="3" fillId="0" borderId="1" xfId="0" applyFont="1" applyBorder="1"/>
    <xf numFmtId="0" fontId="3" fillId="0" borderId="3" xfId="0" applyFont="1" applyBorder="1"/>
    <xf numFmtId="0" fontId="1" fillId="0" borderId="6" xfId="0" applyFont="1" applyBorder="1"/>
    <xf numFmtId="164" fontId="3" fillId="0" borderId="6" xfId="0" applyNumberFormat="1" applyFont="1" applyBorder="1"/>
    <xf numFmtId="0" fontId="1" fillId="0" borderId="4" xfId="0" applyFont="1" applyBorder="1"/>
    <xf numFmtId="0" fontId="1" fillId="0" borderId="10" xfId="0" applyFont="1" applyBorder="1"/>
    <xf numFmtId="164" fontId="1" fillId="0" borderId="6" xfId="0" applyNumberFormat="1" applyFont="1" applyBorder="1"/>
    <xf numFmtId="0" fontId="3" fillId="0" borderId="3" xfId="0" applyFont="1" applyBorder="1" applyAlignment="1">
      <alignment horizontal="center" wrapText="1"/>
    </xf>
    <xf numFmtId="0" fontId="6" fillId="0" borderId="6" xfId="0" applyFont="1" applyBorder="1"/>
    <xf numFmtId="164" fontId="6" fillId="0" borderId="6" xfId="0" applyNumberFormat="1" applyFont="1" applyBorder="1"/>
    <xf numFmtId="165" fontId="1" fillId="0" borderId="6" xfId="0" applyNumberFormat="1" applyFont="1" applyBorder="1"/>
    <xf numFmtId="164" fontId="1" fillId="0" borderId="10" xfId="0" applyNumberFormat="1" applyFont="1" applyBorder="1"/>
    <xf numFmtId="164" fontId="3" fillId="0" borderId="3" xfId="0" applyNumberFormat="1" applyFont="1" applyBorder="1"/>
    <xf numFmtId="0" fontId="7" fillId="5" borderId="14" xfId="0" applyFont="1" applyFill="1" applyBorder="1" applyAlignment="1">
      <alignment horizontal="left" vertical="center" wrapText="1"/>
    </xf>
    <xf numFmtId="0" fontId="7" fillId="5" borderId="1" xfId="0" applyFont="1" applyFill="1" applyBorder="1" applyAlignment="1">
      <alignment vertical="center"/>
    </xf>
    <xf numFmtId="0" fontId="7" fillId="5" borderId="4" xfId="0" applyFont="1" applyFill="1" applyBorder="1" applyAlignment="1">
      <alignment vertical="center"/>
    </xf>
    <xf numFmtId="0" fontId="7" fillId="5" borderId="4" xfId="0" applyFont="1" applyFill="1" applyBorder="1" applyAlignment="1">
      <alignment horizontal="right" vertical="center"/>
    </xf>
    <xf numFmtId="0" fontId="11" fillId="5" borderId="3" xfId="0" applyFont="1" applyFill="1" applyBorder="1" applyAlignment="1">
      <alignment horizontal="center" vertical="center"/>
    </xf>
    <xf numFmtId="0" fontId="11" fillId="5" borderId="3" xfId="0" applyFont="1" applyFill="1" applyBorder="1" applyAlignment="1">
      <alignment horizontal="center" vertical="center" wrapText="1"/>
    </xf>
    <xf numFmtId="0" fontId="8" fillId="0" borderId="0" xfId="0" applyFont="1" applyAlignment="1">
      <alignment horizontal="left" vertical="center" wrapText="1"/>
    </xf>
    <xf numFmtId="0" fontId="7" fillId="5" borderId="14" xfId="0" applyFont="1" applyFill="1" applyBorder="1" applyAlignment="1">
      <alignment horizontal="center" vertical="center" wrapText="1"/>
    </xf>
    <xf numFmtId="0" fontId="7" fillId="5" borderId="14" xfId="0" applyFont="1" applyFill="1" applyBorder="1" applyAlignment="1">
      <alignment vertical="center"/>
    </xf>
    <xf numFmtId="0" fontId="7" fillId="5" borderId="14" xfId="0" applyFont="1" applyFill="1" applyBorder="1" applyAlignment="1">
      <alignment vertical="center" wrapText="1"/>
    </xf>
    <xf numFmtId="164" fontId="7" fillId="5" borderId="14" xfId="0" applyNumberFormat="1" applyFont="1" applyFill="1" applyBorder="1" applyAlignment="1">
      <alignment vertical="center"/>
    </xf>
    <xf numFmtId="0" fontId="8" fillId="0" borderId="0" xfId="0" applyFont="1" applyAlignment="1">
      <alignment vertical="center"/>
    </xf>
    <xf numFmtId="0" fontId="7" fillId="5" borderId="11" xfId="0" applyFont="1" applyFill="1" applyBorder="1" applyAlignment="1">
      <alignment horizontal="right" vertical="center"/>
    </xf>
    <xf numFmtId="164" fontId="7" fillId="5" borderId="1" xfId="0" applyNumberFormat="1" applyFont="1" applyFill="1" applyBorder="1" applyAlignment="1">
      <alignment vertical="center"/>
    </xf>
    <xf numFmtId="0" fontId="8" fillId="0" borderId="26" xfId="0" applyFont="1" applyBorder="1" applyAlignment="1">
      <alignment vertical="center"/>
    </xf>
    <xf numFmtId="0" fontId="12" fillId="0" borderId="26" xfId="0" applyFont="1" applyBorder="1" applyAlignment="1">
      <alignment vertical="center"/>
    </xf>
    <xf numFmtId="164" fontId="7" fillId="5" borderId="21" xfId="0" applyNumberFormat="1" applyFont="1" applyFill="1" applyBorder="1" applyAlignment="1">
      <alignment vertical="center"/>
    </xf>
    <xf numFmtId="0" fontId="7" fillId="5" borderId="22" xfId="0" applyFont="1" applyFill="1" applyBorder="1" applyAlignment="1">
      <alignment vertical="center" wrapText="1"/>
    </xf>
    <xf numFmtId="0" fontId="8" fillId="5" borderId="26" xfId="0" applyFont="1" applyFill="1" applyBorder="1" applyAlignment="1">
      <alignment vertical="center"/>
    </xf>
    <xf numFmtId="0" fontId="14" fillId="0" borderId="0" xfId="0" applyFont="1" applyAlignment="1">
      <alignment vertical="center"/>
    </xf>
    <xf numFmtId="0" fontId="8" fillId="5" borderId="27" xfId="0" applyFont="1" applyFill="1" applyBorder="1" applyAlignment="1">
      <alignment vertical="center"/>
    </xf>
    <xf numFmtId="0" fontId="15" fillId="5" borderId="28" xfId="0" applyFont="1" applyFill="1" applyBorder="1" applyAlignment="1">
      <alignment vertical="center"/>
    </xf>
    <xf numFmtId="0" fontId="15" fillId="0" borderId="0" xfId="0" applyFont="1" applyAlignment="1">
      <alignment vertical="center"/>
    </xf>
    <xf numFmtId="0" fontId="16" fillId="5" borderId="1" xfId="0" applyFont="1" applyFill="1" applyBorder="1" applyAlignment="1">
      <alignment vertical="center"/>
    </xf>
    <xf numFmtId="0" fontId="9" fillId="0" borderId="0" xfId="0" applyFont="1" applyAlignment="1">
      <alignment vertical="center"/>
    </xf>
    <xf numFmtId="0" fontId="11" fillId="5" borderId="1" xfId="0" applyFont="1" applyFill="1" applyBorder="1" applyAlignment="1">
      <alignment vertical="center"/>
    </xf>
    <xf numFmtId="0" fontId="11" fillId="5" borderId="3" xfId="0" applyFont="1" applyFill="1" applyBorder="1" applyAlignment="1">
      <alignment horizontal="left" vertical="center"/>
    </xf>
    <xf numFmtId="0" fontId="12" fillId="0" borderId="28" xfId="0" applyFont="1" applyBorder="1" applyAlignment="1">
      <alignment vertical="center"/>
    </xf>
    <xf numFmtId="164" fontId="8" fillId="5" borderId="6" xfId="0" applyNumberFormat="1" applyFont="1" applyFill="1" applyBorder="1" applyAlignment="1">
      <alignment vertical="center"/>
    </xf>
    <xf numFmtId="164" fontId="8" fillId="5" borderId="29" xfId="0" applyNumberFormat="1" applyFont="1" applyFill="1" applyBorder="1" applyAlignment="1">
      <alignment vertical="center"/>
    </xf>
    <xf numFmtId="164" fontId="8" fillId="0" borderId="13" xfId="0" applyNumberFormat="1" applyFont="1" applyBorder="1" applyAlignment="1">
      <alignment vertical="center"/>
    </xf>
    <xf numFmtId="164" fontId="8" fillId="5" borderId="30" xfId="0" applyNumberFormat="1" applyFont="1" applyFill="1" applyBorder="1" applyAlignment="1">
      <alignment vertical="center"/>
    </xf>
    <xf numFmtId="164" fontId="8" fillId="0" borderId="13" xfId="0" applyNumberFormat="1" applyFont="1" applyBorder="1" applyAlignment="1">
      <alignment horizontal="right" vertical="center"/>
    </xf>
    <xf numFmtId="164" fontId="8" fillId="0" borderId="13" xfId="0" applyNumberFormat="1" applyFont="1" applyBorder="1" applyAlignment="1">
      <alignment horizontal="center" vertical="center"/>
    </xf>
    <xf numFmtId="0" fontId="8" fillId="5" borderId="8" xfId="0" applyFont="1" applyFill="1" applyBorder="1" applyAlignment="1">
      <alignment vertical="center"/>
    </xf>
    <xf numFmtId="0" fontId="8" fillId="5" borderId="2" xfId="0" applyFont="1" applyFill="1" applyBorder="1" applyAlignment="1">
      <alignment vertical="center"/>
    </xf>
    <xf numFmtId="0" fontId="8" fillId="5" borderId="3" xfId="0" applyFont="1" applyFill="1" applyBorder="1" applyAlignment="1">
      <alignment vertical="center"/>
    </xf>
    <xf numFmtId="164" fontId="8" fillId="5" borderId="31" xfId="0" applyNumberFormat="1" applyFont="1" applyFill="1" applyBorder="1" applyAlignment="1">
      <alignment vertical="center"/>
    </xf>
    <xf numFmtId="164" fontId="11" fillId="5" borderId="6" xfId="0" applyNumberFormat="1" applyFont="1" applyFill="1" applyBorder="1" applyAlignment="1">
      <alignment vertical="center"/>
    </xf>
    <xf numFmtId="164" fontId="11" fillId="5" borderId="8" xfId="0" applyNumberFormat="1" applyFont="1" applyFill="1" applyBorder="1" applyAlignment="1">
      <alignment vertical="center"/>
    </xf>
    <xf numFmtId="0" fontId="17" fillId="0" borderId="0" xfId="0" applyFont="1" applyAlignment="1">
      <alignment vertical="center"/>
    </xf>
    <xf numFmtId="0" fontId="12" fillId="0" borderId="27" xfId="0" applyFont="1" applyBorder="1" applyAlignment="1">
      <alignment vertical="center"/>
    </xf>
    <xf numFmtId="0" fontId="8" fillId="0" borderId="6" xfId="0" applyFont="1" applyBorder="1" applyAlignment="1">
      <alignment vertical="center"/>
    </xf>
    <xf numFmtId="164" fontId="8" fillId="5" borderId="32" xfId="0" applyNumberFormat="1" applyFont="1" applyFill="1" applyBorder="1" applyAlignment="1">
      <alignment vertical="center"/>
    </xf>
    <xf numFmtId="164" fontId="8" fillId="0" borderId="3" xfId="0" applyNumberFormat="1" applyFont="1" applyBorder="1" applyAlignment="1">
      <alignment vertical="center"/>
    </xf>
    <xf numFmtId="164" fontId="8" fillId="5" borderId="33" xfId="0" applyNumberFormat="1" applyFont="1" applyFill="1" applyBorder="1" applyAlignment="1">
      <alignment vertical="center"/>
    </xf>
    <xf numFmtId="164" fontId="8" fillId="5" borderId="34" xfId="0" applyNumberFormat="1" applyFont="1" applyFill="1" applyBorder="1" applyAlignment="1">
      <alignment vertical="center"/>
    </xf>
    <xf numFmtId="0" fontId="11" fillId="5" borderId="8" xfId="0" applyFont="1" applyFill="1" applyBorder="1" applyAlignment="1">
      <alignmen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1" fontId="11" fillId="5" borderId="6" xfId="0" applyNumberFormat="1" applyFont="1" applyFill="1" applyBorder="1" applyAlignment="1">
      <alignment horizontal="right" vertical="center"/>
    </xf>
    <xf numFmtId="2" fontId="11" fillId="5" borderId="6" xfId="0" applyNumberFormat="1" applyFont="1" applyFill="1" applyBorder="1" applyAlignment="1">
      <alignment horizontal="right" vertical="center"/>
    </xf>
    <xf numFmtId="0" fontId="11" fillId="0" borderId="0" xfId="0" applyFont="1" applyAlignment="1">
      <alignment vertical="center"/>
    </xf>
    <xf numFmtId="0" fontId="18" fillId="0" borderId="0" xfId="0" applyFont="1" applyAlignment="1">
      <alignment vertical="center"/>
    </xf>
    <xf numFmtId="0" fontId="12" fillId="0" borderId="4"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164" fontId="8" fillId="5" borderId="35" xfId="0" applyNumberFormat="1" applyFont="1" applyFill="1" applyBorder="1" applyAlignment="1">
      <alignment vertical="center"/>
    </xf>
    <xf numFmtId="164" fontId="8" fillId="0" borderId="1" xfId="0" applyNumberFormat="1" applyFont="1" applyBorder="1" applyAlignment="1">
      <alignment vertical="center"/>
    </xf>
    <xf numFmtId="164" fontId="8" fillId="5" borderId="36" xfId="0" applyNumberFormat="1" applyFont="1" applyFill="1" applyBorder="1" applyAlignment="1">
      <alignment vertical="center"/>
    </xf>
    <xf numFmtId="0" fontId="8" fillId="0" borderId="4" xfId="0" applyFont="1" applyBorder="1" applyAlignment="1">
      <alignment vertical="center"/>
    </xf>
    <xf numFmtId="0" fontId="8" fillId="5" borderId="4" xfId="0" applyFont="1" applyFill="1" applyBorder="1" applyAlignment="1">
      <alignment vertical="center"/>
    </xf>
    <xf numFmtId="164" fontId="8" fillId="5" borderId="37" xfId="0" applyNumberFormat="1" applyFont="1" applyFill="1" applyBorder="1" applyAlignment="1">
      <alignment vertical="center"/>
    </xf>
    <xf numFmtId="164" fontId="7" fillId="5" borderId="6" xfId="0" applyNumberFormat="1" applyFont="1" applyFill="1" applyBorder="1" applyAlignment="1">
      <alignment vertical="center"/>
    </xf>
    <xf numFmtId="164" fontId="7" fillId="5" borderId="8" xfId="0" applyNumberFormat="1" applyFont="1" applyFill="1" applyBorder="1" applyAlignment="1">
      <alignment vertical="center"/>
    </xf>
    <xf numFmtId="0" fontId="8" fillId="0" borderId="38" xfId="0" applyFont="1" applyBorder="1" applyAlignment="1">
      <alignment vertical="center"/>
    </xf>
    <xf numFmtId="0" fontId="8" fillId="0" borderId="39" xfId="0" applyFont="1" applyBorder="1" applyAlignment="1">
      <alignment vertical="center"/>
    </xf>
    <xf numFmtId="164" fontId="8" fillId="0" borderId="14" xfId="0" applyNumberFormat="1" applyFont="1" applyBorder="1" applyAlignment="1">
      <alignment vertical="center"/>
    </xf>
    <xf numFmtId="0" fontId="8" fillId="0" borderId="14" xfId="0" applyFont="1" applyBorder="1" applyAlignment="1">
      <alignment vertical="center"/>
    </xf>
    <xf numFmtId="164" fontId="8" fillId="5" borderId="14" xfId="0" applyNumberFormat="1" applyFont="1" applyFill="1" applyBorder="1" applyAlignment="1">
      <alignment vertical="center"/>
    </xf>
    <xf numFmtId="0" fontId="14" fillId="0" borderId="14" xfId="0" applyFont="1" applyBorder="1" applyAlignment="1">
      <alignment vertical="center"/>
    </xf>
    <xf numFmtId="0" fontId="19" fillId="0" borderId="0" xfId="0" applyFont="1" applyAlignment="1">
      <alignment vertical="center"/>
    </xf>
    <xf numFmtId="0" fontId="8" fillId="5" borderId="14" xfId="0" applyFont="1" applyFill="1" applyBorder="1" applyAlignment="1">
      <alignment vertical="center"/>
    </xf>
    <xf numFmtId="0" fontId="8" fillId="5" borderId="21" xfId="0" applyFont="1" applyFill="1" applyBorder="1" applyAlignment="1">
      <alignment vertical="center"/>
    </xf>
    <xf numFmtId="0" fontId="8" fillId="0" borderId="40" xfId="0" applyFont="1" applyBorder="1" applyAlignment="1">
      <alignment vertical="center"/>
    </xf>
    <xf numFmtId="9" fontId="8" fillId="6" borderId="14" xfId="0" applyNumberFormat="1" applyFont="1" applyFill="1" applyBorder="1" applyAlignment="1">
      <alignment vertical="center"/>
    </xf>
    <xf numFmtId="0" fontId="14" fillId="5" borderId="45" xfId="0" applyFont="1" applyFill="1" applyBorder="1" applyAlignment="1">
      <alignment vertical="center"/>
    </xf>
    <xf numFmtId="164" fontId="8" fillId="5" borderId="46" xfId="0" applyNumberFormat="1" applyFont="1" applyFill="1" applyBorder="1" applyAlignment="1">
      <alignment vertical="center"/>
    </xf>
    <xf numFmtId="164" fontId="8" fillId="5" borderId="47" xfId="0" applyNumberFormat="1" applyFont="1" applyFill="1" applyBorder="1" applyAlignment="1">
      <alignment vertical="center"/>
    </xf>
    <xf numFmtId="0" fontId="11" fillId="5" borderId="13" xfId="0" applyFont="1" applyFill="1" applyBorder="1" applyAlignment="1">
      <alignment horizontal="center" vertical="center"/>
    </xf>
    <xf numFmtId="164" fontId="8" fillId="5" borderId="3" xfId="0" applyNumberFormat="1" applyFont="1" applyFill="1" applyBorder="1" applyAlignment="1">
      <alignment vertical="center"/>
    </xf>
    <xf numFmtId="164" fontId="8" fillId="5" borderId="41" xfId="0" applyNumberFormat="1" applyFont="1" applyFill="1" applyBorder="1" applyAlignment="1">
      <alignment vertical="center"/>
    </xf>
    <xf numFmtId="164" fontId="8" fillId="5" borderId="42" xfId="0" applyNumberFormat="1" applyFont="1" applyFill="1" applyBorder="1" applyAlignment="1">
      <alignment vertical="center"/>
    </xf>
    <xf numFmtId="164" fontId="8" fillId="5" borderId="43" xfId="0" applyNumberFormat="1" applyFont="1" applyFill="1" applyBorder="1" applyAlignment="1">
      <alignment vertical="center"/>
    </xf>
    <xf numFmtId="164" fontId="8" fillId="5" borderId="10" xfId="0" applyNumberFormat="1" applyFont="1" applyFill="1" applyBorder="1" applyAlignment="1">
      <alignment vertical="center"/>
    </xf>
    <xf numFmtId="164" fontId="8" fillId="5" borderId="44" xfId="0" applyNumberFormat="1" applyFont="1" applyFill="1" applyBorder="1" applyAlignment="1">
      <alignment vertical="center"/>
    </xf>
    <xf numFmtId="164" fontId="8" fillId="5" borderId="1" xfId="0" applyNumberFormat="1" applyFont="1" applyFill="1" applyBorder="1" applyAlignment="1">
      <alignment vertical="center"/>
    </xf>
    <xf numFmtId="164" fontId="7" fillId="5" borderId="3" xfId="0" applyNumberFormat="1" applyFont="1" applyFill="1" applyBorder="1" applyAlignment="1">
      <alignment vertical="center"/>
    </xf>
    <xf numFmtId="164" fontId="7" fillId="5" borderId="41" xfId="0" applyNumberFormat="1" applyFont="1" applyFill="1" applyBorder="1" applyAlignment="1">
      <alignment vertical="center"/>
    </xf>
    <xf numFmtId="164" fontId="7" fillId="5" borderId="42" xfId="0" applyNumberFormat="1" applyFont="1" applyFill="1" applyBorder="1" applyAlignment="1">
      <alignment vertical="center"/>
    </xf>
    <xf numFmtId="0" fontId="15" fillId="0" borderId="28" xfId="0" applyFont="1" applyBorder="1" applyAlignment="1">
      <alignment vertical="center"/>
    </xf>
    <xf numFmtId="0" fontId="11" fillId="5" borderId="3" xfId="0" applyFont="1" applyFill="1" applyBorder="1" applyAlignment="1">
      <alignment horizontal="left" vertical="center" wrapText="1"/>
    </xf>
    <xf numFmtId="0" fontId="12" fillId="5" borderId="26" xfId="0" applyFont="1" applyFill="1" applyBorder="1" applyAlignment="1">
      <alignment vertical="center"/>
    </xf>
    <xf numFmtId="0" fontId="12" fillId="5" borderId="28" xfId="0" applyFont="1" applyFill="1" applyBorder="1" applyAlignment="1">
      <alignment vertical="center"/>
    </xf>
    <xf numFmtId="0" fontId="12" fillId="5" borderId="41" xfId="0" applyFont="1" applyFill="1" applyBorder="1" applyAlignment="1">
      <alignment vertical="center"/>
    </xf>
    <xf numFmtId="0" fontId="12" fillId="5" borderId="42" xfId="0" applyFont="1" applyFill="1" applyBorder="1" applyAlignment="1">
      <alignment vertical="center"/>
    </xf>
    <xf numFmtId="0" fontId="11" fillId="5" borderId="1" xfId="0" applyFont="1" applyFill="1" applyBorder="1" applyAlignment="1">
      <alignment horizontal="left" vertical="center" wrapText="1"/>
    </xf>
    <xf numFmtId="0" fontId="14" fillId="0" borderId="1" xfId="0" applyFont="1" applyBorder="1" applyAlignment="1">
      <alignment vertical="center"/>
    </xf>
    <xf numFmtId="0" fontId="12" fillId="5" borderId="27" xfId="0" applyFont="1" applyFill="1" applyBorder="1" applyAlignment="1">
      <alignment vertical="center"/>
    </xf>
    <xf numFmtId="0" fontId="8" fillId="5" borderId="6" xfId="0" applyFont="1" applyFill="1" applyBorder="1" applyAlignment="1">
      <alignment vertical="center"/>
    </xf>
    <xf numFmtId="0" fontId="12" fillId="5" borderId="4" xfId="0" applyFont="1" applyFill="1" applyBorder="1" applyAlignment="1">
      <alignment vertical="center"/>
    </xf>
    <xf numFmtId="0" fontId="8" fillId="5" borderId="28" xfId="0" applyFont="1" applyFill="1" applyBorder="1" applyAlignment="1">
      <alignment vertical="center"/>
    </xf>
    <xf numFmtId="0" fontId="11" fillId="5" borderId="13" xfId="0" applyFont="1" applyFill="1" applyBorder="1" applyAlignment="1">
      <alignment horizontal="center" vertical="center" wrapText="1"/>
    </xf>
    <xf numFmtId="0" fontId="11" fillId="0" borderId="3" xfId="0" applyFont="1" applyBorder="1"/>
    <xf numFmtId="0" fontId="11" fillId="0" borderId="1" xfId="0" applyFont="1" applyBorder="1"/>
    <xf numFmtId="0" fontId="8" fillId="0" borderId="4" xfId="0" applyFont="1" applyBorder="1" applyAlignment="1">
      <alignment horizontal="right"/>
    </xf>
    <xf numFmtId="0" fontId="8" fillId="0" borderId="6" xfId="0" applyFont="1" applyBorder="1"/>
    <xf numFmtId="165" fontId="8" fillId="0" borderId="6" xfId="0" applyNumberFormat="1" applyFont="1" applyBorder="1"/>
    <xf numFmtId="164" fontId="8" fillId="0" borderId="6" xfId="0" applyNumberFormat="1" applyFont="1" applyBorder="1"/>
    <xf numFmtId="0" fontId="8" fillId="0" borderId="0" xfId="0" applyFont="1"/>
    <xf numFmtId="0" fontId="8" fillId="5" borderId="47" xfId="0" applyFont="1" applyFill="1" applyBorder="1" applyAlignment="1">
      <alignment vertical="center"/>
    </xf>
    <xf numFmtId="0" fontId="8" fillId="5" borderId="48" xfId="0" applyFont="1" applyFill="1" applyBorder="1" applyAlignment="1">
      <alignment vertical="center"/>
    </xf>
    <xf numFmtId="0" fontId="8" fillId="5" borderId="46" xfId="0" applyFont="1" applyFill="1" applyBorder="1" applyAlignment="1">
      <alignment vertical="center"/>
    </xf>
    <xf numFmtId="1" fontId="8" fillId="0" borderId="14" xfId="0" applyNumberFormat="1" applyFont="1" applyBorder="1" applyAlignment="1">
      <alignment vertical="center"/>
    </xf>
    <xf numFmtId="0" fontId="11" fillId="5" borderId="14" xfId="0" applyFont="1" applyFill="1" applyBorder="1" applyAlignment="1">
      <alignment horizontal="center" vertical="center"/>
    </xf>
    <xf numFmtId="0" fontId="8" fillId="5" borderId="21" xfId="0" applyFont="1" applyFill="1" applyBorder="1" applyAlignment="1">
      <alignment horizontal="left" vertical="center"/>
    </xf>
    <xf numFmtId="0" fontId="8" fillId="5" borderId="25" xfId="0" applyFont="1" applyFill="1" applyBorder="1" applyAlignment="1">
      <alignment horizontal="left" vertical="center"/>
    </xf>
    <xf numFmtId="0" fontId="8" fillId="5" borderId="22" xfId="0" applyFont="1" applyFill="1" applyBorder="1" applyAlignment="1">
      <alignment horizontal="left" vertical="center"/>
    </xf>
    <xf numFmtId="0" fontId="8" fillId="5" borderId="8" xfId="0" applyFont="1" applyFill="1" applyBorder="1" applyAlignment="1">
      <alignment horizontal="left" vertical="center"/>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3" xfId="0" applyFont="1" applyFill="1" applyBorder="1" applyAlignment="1">
      <alignment horizontal="center" vertical="center"/>
    </xf>
    <xf numFmtId="0" fontId="7" fillId="5" borderId="14" xfId="0" applyFont="1" applyFill="1" applyBorder="1" applyAlignment="1">
      <alignment horizontal="left" vertical="center"/>
    </xf>
    <xf numFmtId="0" fontId="9" fillId="3" borderId="0" xfId="0" applyFont="1" applyFill="1" applyAlignment="1">
      <alignment vertical="center"/>
    </xf>
    <xf numFmtId="0" fontId="14" fillId="0" borderId="0" xfId="0" applyFont="1" applyAlignment="1">
      <alignment vertical="center"/>
    </xf>
    <xf numFmtId="0" fontId="10" fillId="4" borderId="0" xfId="0" applyFont="1" applyFill="1" applyAlignment="1">
      <alignment vertical="center"/>
    </xf>
    <xf numFmtId="0" fontId="8" fillId="0" borderId="0" xfId="0" applyFont="1" applyAlignment="1">
      <alignment horizontal="left" vertical="center" wrapText="1"/>
    </xf>
    <xf numFmtId="0" fontId="11" fillId="5" borderId="8"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7" xfId="0" applyFont="1" applyFill="1" applyBorder="1" applyAlignment="1">
      <alignment horizontal="left" vertical="center"/>
    </xf>
    <xf numFmtId="0" fontId="7" fillId="5" borderId="18" xfId="0" applyFont="1" applyFill="1" applyBorder="1" applyAlignment="1">
      <alignment horizontal="left" vertical="center"/>
    </xf>
    <xf numFmtId="0" fontId="7" fillId="5" borderId="19" xfId="0" applyFont="1" applyFill="1" applyBorder="1" applyAlignment="1">
      <alignment horizontal="left" vertical="center"/>
    </xf>
    <xf numFmtId="0" fontId="7" fillId="5" borderId="20" xfId="0" applyFont="1" applyFill="1" applyBorder="1" applyAlignment="1">
      <alignment horizontal="left" vertical="center"/>
    </xf>
    <xf numFmtId="0" fontId="13" fillId="2" borderId="0" xfId="0" applyFont="1" applyFill="1" applyAlignment="1">
      <alignment vertical="center"/>
    </xf>
    <xf numFmtId="0" fontId="7" fillId="5" borderId="1" xfId="0" applyFont="1" applyFill="1" applyBorder="1" applyAlignment="1">
      <alignment horizontal="left" vertical="center"/>
    </xf>
    <xf numFmtId="0" fontId="8" fillId="5" borderId="12" xfId="0" applyFont="1" applyFill="1" applyBorder="1" applyAlignment="1">
      <alignment horizontal="left" vertical="center"/>
    </xf>
    <xf numFmtId="0" fontId="8" fillId="5" borderId="11" xfId="0" applyFont="1" applyFill="1" applyBorder="1" applyAlignment="1">
      <alignment horizontal="left" vertical="center"/>
    </xf>
    <xf numFmtId="0" fontId="8" fillId="5" borderId="4" xfId="0" applyFont="1" applyFill="1" applyBorder="1" applyAlignment="1">
      <alignment horizontal="left" vertical="center"/>
    </xf>
    <xf numFmtId="0" fontId="7" fillId="5" borderId="8" xfId="0" applyFont="1" applyFill="1" applyBorder="1" applyAlignment="1">
      <alignment horizontal="left" vertical="center"/>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3" xfId="0" applyFont="1" applyFill="1" applyBorder="1" applyAlignment="1">
      <alignment horizontal="left" vertical="center"/>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1" fillId="5" borderId="8"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5" fillId="4" borderId="0" xfId="0" applyFont="1" applyFill="1"/>
    <xf numFmtId="0" fontId="0" fillId="0" borderId="0" xfId="0"/>
    <xf numFmtId="0" fontId="4" fillId="0" borderId="0" xfId="0" applyFont="1" applyAlignment="1">
      <alignment wrapText="1"/>
    </xf>
    <xf numFmtId="0" fontId="0" fillId="0" borderId="0" xfId="0" applyAlignment="1">
      <alignment wrapText="1"/>
    </xf>
    <xf numFmtId="0" fontId="3" fillId="0" borderId="7" xfId="0" applyFont="1" applyBorder="1"/>
    <xf numFmtId="0" fontId="2" fillId="0" borderId="5" xfId="0" applyFont="1" applyBorder="1"/>
    <xf numFmtId="0" fontId="2" fillId="0" borderId="6" xfId="0" applyFont="1" applyBorder="1"/>
    <xf numFmtId="0" fontId="20" fillId="0" borderId="0" xfId="0" applyFont="1" applyAlignment="1">
      <alignment vertical="top" wrapText="1"/>
    </xf>
    <xf numFmtId="0" fontId="20" fillId="0" borderId="0" xfId="0" applyFont="1"/>
    <xf numFmtId="0" fontId="21" fillId="0" borderId="0" xfId="0" applyFont="1"/>
    <xf numFmtId="0" fontId="3" fillId="0" borderId="8" xfId="0" applyFont="1" applyBorder="1"/>
    <xf numFmtId="0" fontId="2" fillId="0" borderId="2" xfId="0" applyFont="1" applyBorder="1"/>
    <xf numFmtId="0" fontId="2" fillId="0" borderId="3" xfId="0" applyFont="1" applyBorder="1"/>
    <xf numFmtId="0" fontId="10" fillId="4" borderId="0" xfId="0" applyFont="1" applyFill="1"/>
    <xf numFmtId="0" fontId="22" fillId="0" borderId="0" xfId="0" applyFont="1"/>
    <xf numFmtId="0" fontId="20" fillId="0" borderId="0" xfId="0" applyFont="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94"/>
  <sheetViews>
    <sheetView tabSelected="1" workbookViewId="0">
      <selection sqref="A1:F1"/>
    </sheetView>
  </sheetViews>
  <sheetFormatPr defaultColWidth="12.5546875" defaultRowHeight="15.75" customHeight="1"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6.5546875" style="35" customWidth="1"/>
    <col min="10" max="10" width="15.5546875" style="35" customWidth="1"/>
    <col min="11" max="11" width="6.5546875" style="35" customWidth="1"/>
    <col min="12" max="12" width="15.5546875" style="35" customWidth="1"/>
    <col min="13" max="13" width="6.5546875" style="35" customWidth="1"/>
    <col min="14" max="14" width="15.5546875" style="35" customWidth="1"/>
    <col min="15" max="15" width="6.5546875" style="35" customWidth="1"/>
    <col min="16" max="16" width="15.5546875" style="35" customWidth="1"/>
    <col min="17" max="17" width="6.5546875" style="35" customWidth="1"/>
    <col min="18" max="18" width="15.5546875" style="35" customWidth="1"/>
    <col min="19" max="16384" width="12.5546875" style="35"/>
  </cols>
  <sheetData>
    <row r="1" spans="1:18" ht="21" x14ac:dyDescent="0.25">
      <c r="A1" s="154" t="s">
        <v>0</v>
      </c>
      <c r="B1" s="143"/>
      <c r="C1" s="143"/>
      <c r="D1" s="143"/>
      <c r="E1" s="143"/>
      <c r="F1" s="143"/>
      <c r="H1" s="27"/>
      <c r="I1" s="27"/>
    </row>
    <row r="2" spans="1:18" ht="15.75" customHeight="1" x14ac:dyDescent="0.25">
      <c r="A2" s="27"/>
      <c r="B2" s="27"/>
      <c r="C2" s="27"/>
      <c r="D2" s="27"/>
      <c r="E2" s="27"/>
      <c r="F2" s="27"/>
      <c r="G2" s="27"/>
      <c r="H2" s="27"/>
      <c r="I2" s="27"/>
    </row>
    <row r="3" spans="1:18" ht="18" x14ac:dyDescent="0.25">
      <c r="A3" s="142" t="s">
        <v>1</v>
      </c>
      <c r="B3" s="143"/>
      <c r="C3" s="143"/>
      <c r="D3" s="143"/>
      <c r="E3" s="143"/>
      <c r="F3" s="143"/>
      <c r="H3" s="27"/>
      <c r="I3" s="27"/>
    </row>
    <row r="4" spans="1:18" ht="15.75" customHeight="1" x14ac:dyDescent="0.25">
      <c r="A4" s="27"/>
      <c r="B4" s="27"/>
      <c r="C4" s="27"/>
      <c r="D4" s="27"/>
      <c r="E4" s="27"/>
      <c r="F4" s="27"/>
      <c r="G4" s="27"/>
      <c r="H4" s="27"/>
      <c r="I4" s="27"/>
    </row>
    <row r="5" spans="1:18" ht="15.75" customHeight="1" x14ac:dyDescent="0.25">
      <c r="A5" s="17" t="s">
        <v>2</v>
      </c>
      <c r="B5" s="30" t="s">
        <v>3</v>
      </c>
      <c r="C5" s="71"/>
      <c r="D5" s="71"/>
      <c r="E5" s="71"/>
      <c r="F5" s="106"/>
      <c r="G5" s="38"/>
      <c r="H5" s="27"/>
      <c r="I5" s="27"/>
    </row>
    <row r="6" spans="1:18" ht="15.75" customHeight="1" x14ac:dyDescent="0.25">
      <c r="A6" s="18" t="s">
        <v>4</v>
      </c>
      <c r="B6" s="30" t="s">
        <v>5</v>
      </c>
      <c r="C6" s="71"/>
      <c r="D6" s="71"/>
      <c r="E6" s="71"/>
      <c r="F6" s="106"/>
      <c r="G6" s="38"/>
      <c r="H6" s="27"/>
      <c r="I6" s="27"/>
    </row>
    <row r="7" spans="1:18" ht="15.75" customHeight="1" x14ac:dyDescent="0.25">
      <c r="A7" s="18" t="s">
        <v>6</v>
      </c>
      <c r="B7" s="30" t="s">
        <v>7</v>
      </c>
      <c r="C7" s="71"/>
      <c r="D7" s="71"/>
      <c r="E7" s="71"/>
      <c r="F7" s="106"/>
      <c r="G7" s="38"/>
      <c r="H7" s="27"/>
      <c r="I7" s="27"/>
    </row>
    <row r="8" spans="1:18" ht="15.75" customHeight="1" x14ac:dyDescent="0.25">
      <c r="A8" s="18" t="s">
        <v>8</v>
      </c>
      <c r="B8" s="30" t="s">
        <v>9</v>
      </c>
      <c r="C8" s="71"/>
      <c r="D8" s="71"/>
      <c r="E8" s="71"/>
      <c r="F8" s="106"/>
      <c r="G8" s="38"/>
      <c r="H8" s="27"/>
      <c r="I8" s="27"/>
    </row>
    <row r="9" spans="1:18" ht="15.75" customHeight="1" x14ac:dyDescent="0.25">
      <c r="A9" s="19" t="s">
        <v>10</v>
      </c>
      <c r="B9" s="30" t="s">
        <v>11</v>
      </c>
      <c r="C9" s="71"/>
      <c r="D9" s="71"/>
      <c r="E9" s="71"/>
      <c r="F9" s="106"/>
      <c r="G9" s="38"/>
      <c r="H9" s="27"/>
      <c r="I9" s="27"/>
    </row>
    <row r="10" spans="1:18" ht="15.75" customHeight="1" x14ac:dyDescent="0.25">
      <c r="A10" s="28" t="s">
        <v>12</v>
      </c>
      <c r="B10" s="30" t="s">
        <v>11</v>
      </c>
      <c r="C10" s="71"/>
      <c r="D10" s="71"/>
      <c r="E10" s="71"/>
      <c r="F10" s="106"/>
      <c r="G10" s="38"/>
      <c r="H10" s="27"/>
      <c r="I10" s="27"/>
    </row>
    <row r="11" spans="1:18" ht="15.75" customHeight="1" x14ac:dyDescent="0.25">
      <c r="A11" s="155" t="s">
        <v>13</v>
      </c>
      <c r="B11" s="155"/>
      <c r="C11" s="155"/>
      <c r="D11" s="155"/>
      <c r="E11" s="155"/>
      <c r="F11" s="29">
        <f>+H11+J11+L11+N11+P11+R11</f>
        <v>0</v>
      </c>
      <c r="G11" s="29" t="s">
        <v>14</v>
      </c>
      <c r="H11" s="29">
        <f>+H16</f>
        <v>0</v>
      </c>
      <c r="I11" s="17" t="s">
        <v>15</v>
      </c>
      <c r="J11" s="29">
        <f>+J16</f>
        <v>0</v>
      </c>
      <c r="K11" s="39" t="s">
        <v>16</v>
      </c>
      <c r="L11" s="29">
        <f>+L16</f>
        <v>0</v>
      </c>
      <c r="M11" s="39" t="s">
        <v>17</v>
      </c>
      <c r="N11" s="29">
        <f>+N16</f>
        <v>0</v>
      </c>
      <c r="O11" s="39" t="s">
        <v>18</v>
      </c>
      <c r="P11" s="29">
        <f>+P16</f>
        <v>0</v>
      </c>
      <c r="Q11" s="39" t="s">
        <v>19</v>
      </c>
      <c r="R11" s="29">
        <f>+R16</f>
        <v>0</v>
      </c>
    </row>
    <row r="12" spans="1:18" ht="15.75" customHeight="1" x14ac:dyDescent="0.25">
      <c r="A12" s="27"/>
      <c r="B12" s="27"/>
      <c r="C12" s="27"/>
      <c r="D12" s="27"/>
      <c r="E12" s="27"/>
      <c r="F12" s="27"/>
      <c r="G12" s="27"/>
      <c r="H12" s="27"/>
      <c r="I12" s="27"/>
    </row>
    <row r="13" spans="1:18" ht="18" x14ac:dyDescent="0.25">
      <c r="A13" s="142" t="s">
        <v>20</v>
      </c>
      <c r="B13" s="143"/>
      <c r="C13" s="143"/>
      <c r="D13" s="143"/>
      <c r="E13" s="143"/>
      <c r="F13" s="143"/>
      <c r="H13" s="27"/>
      <c r="I13" s="27"/>
    </row>
    <row r="14" spans="1:18" ht="15.75" customHeight="1" x14ac:dyDescent="0.25">
      <c r="A14" s="40"/>
      <c r="B14" s="27"/>
      <c r="C14" s="27"/>
      <c r="D14" s="27"/>
      <c r="E14" s="27"/>
      <c r="F14" s="27"/>
      <c r="G14" s="27"/>
      <c r="H14" s="27"/>
      <c r="I14" s="27"/>
    </row>
    <row r="15" spans="1:18" ht="15.75" customHeight="1" x14ac:dyDescent="0.25">
      <c r="A15" s="41" t="s">
        <v>21</v>
      </c>
      <c r="B15" s="162" t="s">
        <v>22</v>
      </c>
      <c r="C15" s="163"/>
      <c r="D15" s="163"/>
      <c r="E15" s="164"/>
      <c r="F15" s="42" t="s">
        <v>23</v>
      </c>
      <c r="G15" s="137" t="s">
        <v>14</v>
      </c>
      <c r="H15" s="140"/>
      <c r="I15" s="137" t="s">
        <v>15</v>
      </c>
      <c r="J15" s="140"/>
      <c r="K15" s="137" t="s">
        <v>16</v>
      </c>
      <c r="L15" s="140"/>
      <c r="M15" s="137" t="s">
        <v>17</v>
      </c>
      <c r="N15" s="140"/>
      <c r="O15" s="137" t="s">
        <v>18</v>
      </c>
      <c r="P15" s="140"/>
      <c r="Q15" s="137" t="s">
        <v>19</v>
      </c>
      <c r="R15" s="140"/>
    </row>
    <row r="16" spans="1:18" ht="15.75" customHeight="1" x14ac:dyDescent="0.25">
      <c r="A16" s="156" t="s">
        <v>24</v>
      </c>
      <c r="B16" s="165" t="s">
        <v>25</v>
      </c>
      <c r="C16" s="166"/>
      <c r="D16" s="31" t="s">
        <v>26</v>
      </c>
      <c r="E16" s="43"/>
      <c r="F16" s="44">
        <f t="shared" ref="F16:F27" si="0">SUM(G16:R16)</f>
        <v>0</v>
      </c>
      <c r="G16" s="45"/>
      <c r="H16" s="46"/>
      <c r="I16" s="45"/>
      <c r="J16" s="46"/>
      <c r="K16" s="45"/>
      <c r="L16" s="46"/>
      <c r="M16" s="45"/>
      <c r="N16" s="46"/>
      <c r="O16" s="45"/>
      <c r="P16" s="46"/>
      <c r="Q16" s="45"/>
      <c r="R16" s="46"/>
    </row>
    <row r="17" spans="1:18" ht="15.75" customHeight="1" x14ac:dyDescent="0.25">
      <c r="A17" s="157"/>
      <c r="B17" s="167"/>
      <c r="C17" s="168"/>
      <c r="D17" s="31" t="s">
        <v>27</v>
      </c>
      <c r="E17" s="43"/>
      <c r="F17" s="44">
        <f t="shared" si="0"/>
        <v>0</v>
      </c>
      <c r="G17" s="47"/>
      <c r="H17" s="48"/>
      <c r="I17" s="47"/>
      <c r="J17" s="49"/>
      <c r="K17" s="47"/>
      <c r="L17" s="49"/>
      <c r="M17" s="47"/>
      <c r="N17" s="49"/>
      <c r="O17" s="47"/>
      <c r="P17" s="49"/>
      <c r="Q17" s="47"/>
      <c r="R17" s="49"/>
    </row>
    <row r="18" spans="1:18" ht="15.75" customHeight="1" x14ac:dyDescent="0.25">
      <c r="A18" s="158"/>
      <c r="B18" s="169"/>
      <c r="C18" s="170"/>
      <c r="D18" s="31" t="s">
        <v>28</v>
      </c>
      <c r="E18" s="43"/>
      <c r="F18" s="44">
        <f t="shared" si="0"/>
        <v>0</v>
      </c>
      <c r="G18" s="47"/>
      <c r="H18" s="46"/>
      <c r="I18" s="47"/>
      <c r="J18" s="46"/>
      <c r="K18" s="47"/>
      <c r="L18" s="46"/>
      <c r="M18" s="47"/>
      <c r="N18" s="46"/>
      <c r="O18" s="47"/>
      <c r="P18" s="46"/>
      <c r="Q18" s="47"/>
      <c r="R18" s="46"/>
    </row>
    <row r="19" spans="1:18" ht="14.4" customHeight="1" x14ac:dyDescent="0.25">
      <c r="A19" s="156" t="s">
        <v>29</v>
      </c>
      <c r="B19" s="165" t="s">
        <v>30</v>
      </c>
      <c r="C19" s="166"/>
      <c r="D19" s="31" t="s">
        <v>31</v>
      </c>
      <c r="E19" s="43"/>
      <c r="F19" s="44">
        <f t="shared" si="0"/>
        <v>0</v>
      </c>
      <c r="G19" s="47"/>
      <c r="H19" s="46"/>
      <c r="I19" s="47"/>
      <c r="J19" s="46"/>
      <c r="K19" s="47"/>
      <c r="L19" s="46"/>
      <c r="M19" s="47"/>
      <c r="N19" s="46"/>
      <c r="O19" s="47"/>
      <c r="P19" s="46"/>
      <c r="Q19" s="47"/>
      <c r="R19" s="46"/>
    </row>
    <row r="20" spans="1:18" ht="14.4" x14ac:dyDescent="0.25">
      <c r="A20" s="158"/>
      <c r="B20" s="169"/>
      <c r="C20" s="170"/>
      <c r="D20" s="31" t="s">
        <v>32</v>
      </c>
      <c r="E20" s="43"/>
      <c r="F20" s="44">
        <f t="shared" si="0"/>
        <v>0</v>
      </c>
      <c r="G20" s="47"/>
      <c r="H20" s="46"/>
      <c r="I20" s="47"/>
      <c r="J20" s="46"/>
      <c r="K20" s="47"/>
      <c r="L20" s="46"/>
      <c r="M20" s="47"/>
      <c r="N20" s="46"/>
      <c r="O20" s="47"/>
      <c r="P20" s="46"/>
      <c r="Q20" s="47"/>
      <c r="R20" s="46"/>
    </row>
    <row r="21" spans="1:18" ht="14.4" customHeight="1" x14ac:dyDescent="0.25">
      <c r="A21" s="156" t="s">
        <v>33</v>
      </c>
      <c r="B21" s="165" t="s">
        <v>34</v>
      </c>
      <c r="C21" s="166"/>
      <c r="D21" s="31" t="s">
        <v>35</v>
      </c>
      <c r="E21" s="43"/>
      <c r="F21" s="44">
        <f t="shared" si="0"/>
        <v>0</v>
      </c>
      <c r="G21" s="47"/>
      <c r="H21" s="46"/>
      <c r="I21" s="47"/>
      <c r="J21" s="46"/>
      <c r="K21" s="47"/>
      <c r="L21" s="46"/>
      <c r="M21" s="47"/>
      <c r="N21" s="46"/>
      <c r="O21" s="47"/>
      <c r="P21" s="46"/>
      <c r="Q21" s="47"/>
      <c r="R21" s="46"/>
    </row>
    <row r="22" spans="1:18" ht="15.75" customHeight="1" x14ac:dyDescent="0.25">
      <c r="A22" s="157"/>
      <c r="B22" s="167"/>
      <c r="C22" s="168"/>
      <c r="D22" s="31" t="s">
        <v>32</v>
      </c>
      <c r="E22" s="43"/>
      <c r="F22" s="44">
        <f t="shared" si="0"/>
        <v>0</v>
      </c>
      <c r="G22" s="47"/>
      <c r="H22" s="46"/>
      <c r="I22" s="47"/>
      <c r="J22" s="46"/>
      <c r="K22" s="47"/>
      <c r="L22" s="46"/>
      <c r="M22" s="47"/>
      <c r="N22" s="46"/>
      <c r="O22" s="47"/>
      <c r="P22" s="46"/>
      <c r="Q22" s="47"/>
      <c r="R22" s="46"/>
    </row>
    <row r="23" spans="1:18" ht="15.75" customHeight="1" x14ac:dyDescent="0.25">
      <c r="A23" s="157"/>
      <c r="B23" s="167"/>
      <c r="C23" s="168"/>
      <c r="D23" s="31" t="s">
        <v>32</v>
      </c>
      <c r="E23" s="43"/>
      <c r="F23" s="44">
        <f t="shared" si="0"/>
        <v>0</v>
      </c>
      <c r="G23" s="47"/>
      <c r="H23" s="46"/>
      <c r="I23" s="47"/>
      <c r="J23" s="46"/>
      <c r="K23" s="47"/>
      <c r="L23" s="46"/>
      <c r="M23" s="47"/>
      <c r="N23" s="46"/>
      <c r="O23" s="47"/>
      <c r="P23" s="46"/>
      <c r="Q23" s="47"/>
      <c r="R23" s="46"/>
    </row>
    <row r="24" spans="1:18" ht="15.75" customHeight="1" x14ac:dyDescent="0.25">
      <c r="A24" s="158"/>
      <c r="B24" s="169"/>
      <c r="C24" s="170"/>
      <c r="D24" s="31" t="s">
        <v>32</v>
      </c>
      <c r="E24" s="43"/>
      <c r="F24" s="44">
        <f t="shared" si="0"/>
        <v>0</v>
      </c>
      <c r="G24" s="47"/>
      <c r="H24" s="46"/>
      <c r="I24" s="47"/>
      <c r="J24" s="46"/>
      <c r="K24" s="47"/>
      <c r="L24" s="46"/>
      <c r="M24" s="47"/>
      <c r="N24" s="46"/>
      <c r="O24" s="47"/>
      <c r="P24" s="46"/>
      <c r="Q24" s="47"/>
      <c r="R24" s="46"/>
    </row>
    <row r="25" spans="1:18" ht="15.75" customHeight="1" x14ac:dyDescent="0.25">
      <c r="A25" s="50" t="s">
        <v>36</v>
      </c>
      <c r="B25" s="51"/>
      <c r="C25" s="52"/>
      <c r="D25" s="31" t="s">
        <v>32</v>
      </c>
      <c r="E25" s="43"/>
      <c r="F25" s="44">
        <f t="shared" si="0"/>
        <v>0</v>
      </c>
      <c r="G25" s="47"/>
      <c r="H25" s="46"/>
      <c r="I25" s="47"/>
      <c r="J25" s="46"/>
      <c r="K25" s="47"/>
      <c r="L25" s="46"/>
      <c r="M25" s="47"/>
      <c r="N25" s="46"/>
      <c r="O25" s="47"/>
      <c r="P25" s="46"/>
      <c r="Q25" s="47"/>
      <c r="R25" s="46"/>
    </row>
    <row r="26" spans="1:18" ht="15.75" customHeight="1" x14ac:dyDescent="0.25">
      <c r="A26" s="50" t="s">
        <v>37</v>
      </c>
      <c r="B26" s="51"/>
      <c r="C26" s="52"/>
      <c r="D26" s="31" t="s">
        <v>32</v>
      </c>
      <c r="E26" s="43"/>
      <c r="F26" s="44">
        <f t="shared" si="0"/>
        <v>0</v>
      </c>
      <c r="G26" s="47"/>
      <c r="H26" s="46"/>
      <c r="I26" s="47"/>
      <c r="J26" s="46"/>
      <c r="K26" s="47"/>
      <c r="L26" s="46"/>
      <c r="M26" s="47"/>
      <c r="N26" s="46"/>
      <c r="O26" s="47"/>
      <c r="P26" s="46"/>
      <c r="Q26" s="47"/>
      <c r="R26" s="46"/>
    </row>
    <row r="27" spans="1:18" ht="15.75" customHeight="1" x14ac:dyDescent="0.25">
      <c r="A27" s="50" t="s">
        <v>38</v>
      </c>
      <c r="B27" s="51"/>
      <c r="C27" s="52"/>
      <c r="D27" s="31" t="s">
        <v>32</v>
      </c>
      <c r="E27" s="43"/>
      <c r="F27" s="44">
        <f t="shared" si="0"/>
        <v>0</v>
      </c>
      <c r="G27" s="53"/>
      <c r="H27" s="46"/>
      <c r="I27" s="53"/>
      <c r="J27" s="46"/>
      <c r="K27" s="53"/>
      <c r="L27" s="46"/>
      <c r="M27" s="53"/>
      <c r="N27" s="46"/>
      <c r="O27" s="53"/>
      <c r="P27" s="46"/>
      <c r="Q27" s="53"/>
      <c r="R27" s="46"/>
    </row>
    <row r="28" spans="1:18" ht="15.75" customHeight="1" x14ac:dyDescent="0.25">
      <c r="A28" s="146" t="s">
        <v>39</v>
      </c>
      <c r="B28" s="147"/>
      <c r="C28" s="147"/>
      <c r="D28" s="147"/>
      <c r="E28" s="148"/>
      <c r="F28" s="54">
        <f>SUM(F16:F27)</f>
        <v>0</v>
      </c>
      <c r="G28" s="55"/>
      <c r="H28" s="54">
        <f>SUM(H16:H27)</f>
        <v>0</v>
      </c>
      <c r="I28" s="55"/>
      <c r="J28" s="54">
        <f>SUM(J16:J27)</f>
        <v>0</v>
      </c>
      <c r="K28" s="55"/>
      <c r="L28" s="54">
        <f>SUM(L16:L27)</f>
        <v>0</v>
      </c>
      <c r="M28" s="55"/>
      <c r="N28" s="54">
        <f>SUM(N16:N27)</f>
        <v>0</v>
      </c>
      <c r="O28" s="55"/>
      <c r="P28" s="54">
        <f>SUM(P16:P27)</f>
        <v>0</v>
      </c>
      <c r="Q28" s="55"/>
      <c r="R28" s="54">
        <f>SUM(R16:R27)</f>
        <v>0</v>
      </c>
    </row>
    <row r="29" spans="1:18" ht="15.75" customHeight="1" x14ac:dyDescent="0.25">
      <c r="A29" s="27"/>
      <c r="B29" s="27"/>
      <c r="C29" s="27"/>
      <c r="D29" s="27"/>
      <c r="E29" s="27"/>
      <c r="F29" s="27"/>
      <c r="G29" s="27"/>
      <c r="H29" s="27"/>
      <c r="I29" s="27"/>
    </row>
    <row r="30" spans="1:18" ht="18" x14ac:dyDescent="0.25">
      <c r="A30" s="142" t="s">
        <v>40</v>
      </c>
      <c r="B30" s="143"/>
      <c r="C30" s="143"/>
      <c r="D30" s="143"/>
      <c r="E30" s="143"/>
      <c r="F30" s="143"/>
      <c r="H30" s="27"/>
      <c r="I30" s="27"/>
    </row>
    <row r="31" spans="1:18" ht="15.6" x14ac:dyDescent="0.25">
      <c r="A31" s="144" t="s">
        <v>41</v>
      </c>
      <c r="B31" s="143"/>
      <c r="C31" s="143"/>
      <c r="D31" s="143"/>
      <c r="E31" s="143"/>
      <c r="F31" s="143"/>
      <c r="H31" s="27"/>
      <c r="I31" s="27"/>
    </row>
    <row r="32" spans="1:18" ht="15.75" customHeight="1" x14ac:dyDescent="0.25">
      <c r="A32" s="56"/>
      <c r="B32" s="27"/>
      <c r="C32" s="27"/>
      <c r="D32" s="27"/>
      <c r="E32" s="27"/>
      <c r="F32" s="27"/>
      <c r="G32" s="27"/>
      <c r="H32" s="27"/>
      <c r="I32" s="27"/>
    </row>
    <row r="33" spans="1:18" ht="31.2" x14ac:dyDescent="0.25">
      <c r="A33" s="162" t="s">
        <v>42</v>
      </c>
      <c r="B33" s="163"/>
      <c r="C33" s="164"/>
      <c r="D33" s="21" t="s">
        <v>43</v>
      </c>
      <c r="E33" s="20" t="s">
        <v>44</v>
      </c>
      <c r="F33" s="42" t="s">
        <v>23</v>
      </c>
      <c r="G33" s="137" t="s">
        <v>14</v>
      </c>
      <c r="H33" s="140"/>
      <c r="I33" s="137" t="s">
        <v>15</v>
      </c>
      <c r="J33" s="140"/>
      <c r="K33" s="137" t="s">
        <v>16</v>
      </c>
      <c r="L33" s="140"/>
      <c r="M33" s="137" t="s">
        <v>17</v>
      </c>
      <c r="N33" s="140"/>
      <c r="O33" s="137" t="s">
        <v>18</v>
      </c>
      <c r="P33" s="140"/>
      <c r="Q33" s="137" t="s">
        <v>19</v>
      </c>
      <c r="R33" s="140"/>
    </row>
    <row r="34" spans="1:18" ht="14.4" x14ac:dyDescent="0.25">
      <c r="A34" s="31" t="s">
        <v>45</v>
      </c>
      <c r="B34" s="57"/>
      <c r="C34" s="43"/>
      <c r="D34" s="58"/>
      <c r="E34" s="58"/>
      <c r="F34" s="44">
        <f t="shared" ref="F34:F39" si="1">SUM(G34:R34)</f>
        <v>0</v>
      </c>
      <c r="G34" s="59"/>
      <c r="H34" s="60"/>
      <c r="I34" s="59"/>
      <c r="J34" s="60"/>
      <c r="K34" s="59"/>
      <c r="L34" s="60"/>
      <c r="M34" s="59"/>
      <c r="N34" s="60"/>
      <c r="O34" s="59"/>
      <c r="P34" s="60"/>
      <c r="Q34" s="59"/>
      <c r="R34" s="60"/>
    </row>
    <row r="35" spans="1:18" ht="14.4" x14ac:dyDescent="0.25">
      <c r="A35" s="31" t="s">
        <v>46</v>
      </c>
      <c r="B35" s="57"/>
      <c r="C35" s="43"/>
      <c r="D35" s="58"/>
      <c r="E35" s="58"/>
      <c r="F35" s="44">
        <f t="shared" si="1"/>
        <v>0</v>
      </c>
      <c r="G35" s="61"/>
      <c r="H35" s="60"/>
      <c r="I35" s="61"/>
      <c r="J35" s="60"/>
      <c r="K35" s="61"/>
      <c r="L35" s="60"/>
      <c r="M35" s="61"/>
      <c r="N35" s="60"/>
      <c r="O35" s="61"/>
      <c r="P35" s="60"/>
      <c r="Q35" s="61"/>
      <c r="R35" s="60"/>
    </row>
    <row r="36" spans="1:18" ht="14.4" x14ac:dyDescent="0.25">
      <c r="A36" s="31" t="s">
        <v>47</v>
      </c>
      <c r="B36" s="57"/>
      <c r="C36" s="43"/>
      <c r="D36" s="58"/>
      <c r="E36" s="58"/>
      <c r="F36" s="44">
        <f t="shared" si="1"/>
        <v>0</v>
      </c>
      <c r="G36" s="61"/>
      <c r="H36" s="60"/>
      <c r="I36" s="61"/>
      <c r="J36" s="60"/>
      <c r="K36" s="61"/>
      <c r="L36" s="60"/>
      <c r="M36" s="61"/>
      <c r="N36" s="60"/>
      <c r="O36" s="61"/>
      <c r="P36" s="60"/>
      <c r="Q36" s="61"/>
      <c r="R36" s="60"/>
    </row>
    <row r="37" spans="1:18" ht="14.4" x14ac:dyDescent="0.25">
      <c r="A37" s="31" t="s">
        <v>32</v>
      </c>
      <c r="B37" s="57"/>
      <c r="C37" s="43"/>
      <c r="D37" s="58"/>
      <c r="E37" s="58"/>
      <c r="F37" s="44">
        <f t="shared" si="1"/>
        <v>0</v>
      </c>
      <c r="G37" s="61"/>
      <c r="H37" s="60"/>
      <c r="I37" s="61"/>
      <c r="J37" s="60"/>
      <c r="K37" s="61"/>
      <c r="L37" s="60"/>
      <c r="M37" s="61"/>
      <c r="N37" s="60"/>
      <c r="O37" s="61"/>
      <c r="P37" s="60"/>
      <c r="Q37" s="61"/>
      <c r="R37" s="60"/>
    </row>
    <row r="38" spans="1:18" ht="14.4" x14ac:dyDescent="0.25">
      <c r="A38" s="31" t="s">
        <v>32</v>
      </c>
      <c r="B38" s="57"/>
      <c r="C38" s="43"/>
      <c r="D38" s="58"/>
      <c r="E38" s="58"/>
      <c r="F38" s="44">
        <f t="shared" si="1"/>
        <v>0</v>
      </c>
      <c r="G38" s="61"/>
      <c r="H38" s="60"/>
      <c r="I38" s="61"/>
      <c r="J38" s="60"/>
      <c r="K38" s="61"/>
      <c r="L38" s="60"/>
      <c r="M38" s="61"/>
      <c r="N38" s="60"/>
      <c r="O38" s="61"/>
      <c r="P38" s="60"/>
      <c r="Q38" s="61"/>
      <c r="R38" s="60"/>
    </row>
    <row r="39" spans="1:18" ht="14.4" x14ac:dyDescent="0.25">
      <c r="A39" s="31" t="s">
        <v>32</v>
      </c>
      <c r="B39" s="57"/>
      <c r="C39" s="43"/>
      <c r="D39" s="58"/>
      <c r="E39" s="58"/>
      <c r="F39" s="44">
        <f t="shared" si="1"/>
        <v>0</v>
      </c>
      <c r="G39" s="62"/>
      <c r="H39" s="60"/>
      <c r="I39" s="62"/>
      <c r="J39" s="60"/>
      <c r="K39" s="62"/>
      <c r="L39" s="60"/>
      <c r="M39" s="62"/>
      <c r="N39" s="60"/>
      <c r="O39" s="62"/>
      <c r="P39" s="60"/>
      <c r="Q39" s="62"/>
      <c r="R39" s="60"/>
    </row>
    <row r="40" spans="1:18" ht="15.6" x14ac:dyDescent="0.25">
      <c r="A40" s="63" t="s">
        <v>48</v>
      </c>
      <c r="B40" s="64"/>
      <c r="C40" s="65"/>
      <c r="D40" s="66">
        <f>SUM(D34:D39)</f>
        <v>0</v>
      </c>
      <c r="E40" s="67">
        <f>SUM(E34:E39)</f>
        <v>0</v>
      </c>
      <c r="F40" s="54">
        <f>SUM(F34:F39)</f>
        <v>0</v>
      </c>
      <c r="G40" s="55"/>
      <c r="H40" s="54">
        <f>SUM(H34:H39)</f>
        <v>0</v>
      </c>
      <c r="I40" s="55"/>
      <c r="J40" s="54">
        <f>SUM(J34:J39)</f>
        <v>0</v>
      </c>
      <c r="K40" s="55"/>
      <c r="L40" s="54">
        <f>SUM(L34:L39)</f>
        <v>0</v>
      </c>
      <c r="M40" s="55"/>
      <c r="N40" s="54">
        <f>SUM(N34:N39)</f>
        <v>0</v>
      </c>
      <c r="O40" s="55"/>
      <c r="P40" s="54">
        <f>SUM(P34:P39)</f>
        <v>0</v>
      </c>
      <c r="Q40" s="55"/>
      <c r="R40" s="54">
        <f>SUM(R34:R39)</f>
        <v>0</v>
      </c>
    </row>
    <row r="41" spans="1:18" ht="15.6" x14ac:dyDescent="0.25">
      <c r="A41" s="68"/>
      <c r="B41" s="68"/>
      <c r="C41" s="68"/>
      <c r="D41" s="68"/>
      <c r="E41" s="68"/>
      <c r="F41" s="68"/>
      <c r="G41" s="68"/>
      <c r="H41" s="27"/>
      <c r="I41" s="27"/>
    </row>
    <row r="42" spans="1:18" ht="15.6" x14ac:dyDescent="0.25">
      <c r="A42" s="144" t="s">
        <v>49</v>
      </c>
      <c r="B42" s="143"/>
      <c r="C42" s="143"/>
      <c r="D42" s="143"/>
      <c r="E42" s="143"/>
      <c r="F42" s="143"/>
      <c r="H42" s="27"/>
      <c r="I42" s="27"/>
    </row>
    <row r="43" spans="1:18" ht="117.9" customHeight="1" x14ac:dyDescent="0.25">
      <c r="A43" s="145" t="s">
        <v>50</v>
      </c>
      <c r="B43" s="145"/>
      <c r="C43" s="145"/>
      <c r="D43" s="145"/>
      <c r="E43" s="145"/>
      <c r="F43" s="145"/>
      <c r="G43" s="22"/>
      <c r="H43" s="69"/>
      <c r="I43" s="69"/>
    </row>
    <row r="44" spans="1:18" ht="14.4" x14ac:dyDescent="0.25">
      <c r="A44" s="27"/>
      <c r="B44" s="27"/>
      <c r="C44" s="27"/>
      <c r="D44" s="27"/>
      <c r="E44" s="27"/>
      <c r="F44" s="27"/>
      <c r="G44" s="27"/>
      <c r="H44" s="27"/>
      <c r="I44" s="27"/>
    </row>
    <row r="45" spans="1:18" ht="15.6" x14ac:dyDescent="0.25">
      <c r="A45" s="41" t="s">
        <v>21</v>
      </c>
      <c r="B45" s="162" t="s">
        <v>22</v>
      </c>
      <c r="C45" s="163"/>
      <c r="D45" s="163"/>
      <c r="E45" s="164"/>
      <c r="F45" s="42" t="s">
        <v>23</v>
      </c>
      <c r="G45" s="137" t="s">
        <v>14</v>
      </c>
      <c r="H45" s="140"/>
      <c r="I45" s="137" t="s">
        <v>15</v>
      </c>
      <c r="J45" s="140"/>
      <c r="K45" s="137" t="s">
        <v>16</v>
      </c>
      <c r="L45" s="140"/>
      <c r="M45" s="137" t="s">
        <v>17</v>
      </c>
      <c r="N45" s="140"/>
      <c r="O45" s="137" t="s">
        <v>18</v>
      </c>
      <c r="P45" s="140"/>
      <c r="Q45" s="137" t="s">
        <v>19</v>
      </c>
      <c r="R45" s="140"/>
    </row>
    <row r="46" spans="1:18" ht="14.4" x14ac:dyDescent="0.25">
      <c r="A46" s="70" t="s">
        <v>51</v>
      </c>
      <c r="B46" s="30" t="s">
        <v>32</v>
      </c>
      <c r="C46" s="71"/>
      <c r="D46" s="71"/>
      <c r="E46" s="72"/>
      <c r="F46" s="44">
        <f t="shared" ref="F46:F60" si="2">SUM(G46:R46)</f>
        <v>0</v>
      </c>
      <c r="G46" s="73"/>
      <c r="H46" s="74"/>
      <c r="I46" s="73"/>
      <c r="J46" s="74"/>
      <c r="K46" s="73"/>
      <c r="L46" s="74"/>
      <c r="M46" s="73"/>
      <c r="N46" s="74"/>
      <c r="O46" s="73"/>
      <c r="P46" s="74"/>
      <c r="Q46" s="73"/>
      <c r="R46" s="74"/>
    </row>
    <row r="47" spans="1:18" ht="14.4" x14ac:dyDescent="0.25">
      <c r="A47" s="70" t="s">
        <v>52</v>
      </c>
      <c r="B47" s="30" t="s">
        <v>32</v>
      </c>
      <c r="C47" s="71"/>
      <c r="D47" s="71"/>
      <c r="E47" s="72"/>
      <c r="F47" s="44">
        <f t="shared" si="2"/>
        <v>0</v>
      </c>
      <c r="G47" s="75"/>
      <c r="H47" s="74"/>
      <c r="I47" s="75"/>
      <c r="J47" s="74"/>
      <c r="K47" s="75"/>
      <c r="L47" s="74"/>
      <c r="M47" s="75"/>
      <c r="N47" s="74"/>
      <c r="O47" s="75"/>
      <c r="P47" s="74"/>
      <c r="Q47" s="75"/>
      <c r="R47" s="74"/>
    </row>
    <row r="48" spans="1:18" ht="14.4" x14ac:dyDescent="0.25">
      <c r="A48" s="70" t="s">
        <v>53</v>
      </c>
      <c r="B48" s="30" t="s">
        <v>32</v>
      </c>
      <c r="C48" s="71"/>
      <c r="D48" s="71"/>
      <c r="E48" s="72"/>
      <c r="F48" s="44">
        <f t="shared" si="2"/>
        <v>0</v>
      </c>
      <c r="G48" s="75"/>
      <c r="H48" s="74"/>
      <c r="I48" s="75"/>
      <c r="J48" s="74"/>
      <c r="K48" s="75"/>
      <c r="L48" s="74"/>
      <c r="M48" s="75"/>
      <c r="N48" s="74"/>
      <c r="O48" s="75"/>
      <c r="P48" s="74"/>
      <c r="Q48" s="75"/>
      <c r="R48" s="74"/>
    </row>
    <row r="49" spans="1:18" ht="14.4" x14ac:dyDescent="0.25">
      <c r="A49" s="70" t="s">
        <v>54</v>
      </c>
      <c r="B49" s="30" t="s">
        <v>32</v>
      </c>
      <c r="C49" s="71"/>
      <c r="D49" s="71"/>
      <c r="E49" s="72"/>
      <c r="F49" s="44">
        <f t="shared" si="2"/>
        <v>0</v>
      </c>
      <c r="G49" s="75"/>
      <c r="H49" s="74"/>
      <c r="I49" s="75"/>
      <c r="J49" s="74"/>
      <c r="K49" s="75"/>
      <c r="L49" s="74"/>
      <c r="M49" s="75"/>
      <c r="N49" s="74"/>
      <c r="O49" s="75"/>
      <c r="P49" s="74"/>
      <c r="Q49" s="75"/>
      <c r="R49" s="74"/>
    </row>
    <row r="50" spans="1:18" ht="14.4" x14ac:dyDescent="0.25">
      <c r="A50" s="76" t="s">
        <v>32</v>
      </c>
      <c r="B50" s="30" t="s">
        <v>32</v>
      </c>
      <c r="C50" s="71"/>
      <c r="D50" s="71"/>
      <c r="E50" s="72"/>
      <c r="F50" s="44">
        <f t="shared" si="2"/>
        <v>0</v>
      </c>
      <c r="G50" s="75"/>
      <c r="H50" s="74"/>
      <c r="I50" s="75"/>
      <c r="J50" s="74"/>
      <c r="K50" s="75"/>
      <c r="L50" s="74"/>
      <c r="M50" s="75"/>
      <c r="N50" s="74"/>
      <c r="O50" s="75"/>
      <c r="P50" s="74"/>
      <c r="Q50" s="75"/>
      <c r="R50" s="74"/>
    </row>
    <row r="51" spans="1:18" ht="14.4" x14ac:dyDescent="0.25">
      <c r="A51" s="76" t="s">
        <v>32</v>
      </c>
      <c r="B51" s="30" t="s">
        <v>32</v>
      </c>
      <c r="C51" s="71"/>
      <c r="D51" s="71"/>
      <c r="E51" s="72"/>
      <c r="F51" s="44">
        <f t="shared" si="2"/>
        <v>0</v>
      </c>
      <c r="G51" s="75"/>
      <c r="H51" s="74"/>
      <c r="I51" s="75"/>
      <c r="J51" s="74"/>
      <c r="K51" s="75"/>
      <c r="L51" s="74"/>
      <c r="M51" s="75"/>
      <c r="N51" s="74"/>
      <c r="O51" s="75"/>
      <c r="P51" s="74"/>
      <c r="Q51" s="75"/>
      <c r="R51" s="74"/>
    </row>
    <row r="52" spans="1:18" ht="14.4" x14ac:dyDescent="0.25">
      <c r="A52" s="76" t="s">
        <v>32</v>
      </c>
      <c r="B52" s="30" t="s">
        <v>32</v>
      </c>
      <c r="C52" s="71"/>
      <c r="D52" s="71"/>
      <c r="E52" s="72"/>
      <c r="F52" s="44">
        <f t="shared" si="2"/>
        <v>0</v>
      </c>
      <c r="G52" s="75"/>
      <c r="H52" s="74"/>
      <c r="I52" s="75"/>
      <c r="J52" s="74"/>
      <c r="K52" s="75"/>
      <c r="L52" s="74"/>
      <c r="M52" s="75"/>
      <c r="N52" s="74"/>
      <c r="O52" s="75"/>
      <c r="P52" s="74"/>
      <c r="Q52" s="75"/>
      <c r="R52" s="74"/>
    </row>
    <row r="53" spans="1:18" ht="14.4" x14ac:dyDescent="0.25">
      <c r="A53" s="76" t="s">
        <v>32</v>
      </c>
      <c r="B53" s="30" t="s">
        <v>32</v>
      </c>
      <c r="C53" s="71"/>
      <c r="D53" s="71"/>
      <c r="E53" s="72"/>
      <c r="F53" s="44">
        <f t="shared" si="2"/>
        <v>0</v>
      </c>
      <c r="G53" s="75"/>
      <c r="H53" s="74"/>
      <c r="I53" s="75"/>
      <c r="J53" s="74"/>
      <c r="K53" s="75"/>
      <c r="L53" s="74"/>
      <c r="M53" s="75"/>
      <c r="N53" s="74"/>
      <c r="O53" s="75"/>
      <c r="P53" s="74"/>
      <c r="Q53" s="75"/>
      <c r="R53" s="74"/>
    </row>
    <row r="54" spans="1:18" ht="14.4" x14ac:dyDescent="0.25">
      <c r="A54" s="76" t="s">
        <v>32</v>
      </c>
      <c r="B54" s="30" t="s">
        <v>32</v>
      </c>
      <c r="C54" s="71"/>
      <c r="D54" s="71"/>
      <c r="E54" s="72"/>
      <c r="F54" s="44">
        <f t="shared" si="2"/>
        <v>0</v>
      </c>
      <c r="G54" s="75"/>
      <c r="H54" s="74"/>
      <c r="I54" s="75"/>
      <c r="J54" s="74"/>
      <c r="K54" s="75"/>
      <c r="L54" s="74"/>
      <c r="M54" s="75"/>
      <c r="N54" s="74"/>
      <c r="O54" s="75"/>
      <c r="P54" s="74"/>
      <c r="Q54" s="75"/>
      <c r="R54" s="74"/>
    </row>
    <row r="55" spans="1:18" ht="14.4" x14ac:dyDescent="0.25">
      <c r="A55" s="77" t="s">
        <v>55</v>
      </c>
      <c r="B55" s="30" t="s">
        <v>32</v>
      </c>
      <c r="C55" s="71"/>
      <c r="D55" s="71"/>
      <c r="E55" s="72"/>
      <c r="F55" s="44">
        <f t="shared" si="2"/>
        <v>0</v>
      </c>
      <c r="G55" s="75"/>
      <c r="H55" s="74"/>
      <c r="I55" s="75"/>
      <c r="J55" s="74"/>
      <c r="K55" s="75"/>
      <c r="L55" s="74"/>
      <c r="M55" s="75"/>
      <c r="N55" s="74"/>
      <c r="O55" s="75"/>
      <c r="P55" s="74"/>
      <c r="Q55" s="75"/>
      <c r="R55" s="74"/>
    </row>
    <row r="56" spans="1:18" ht="14.4" x14ac:dyDescent="0.25">
      <c r="A56" s="77" t="s">
        <v>56</v>
      </c>
      <c r="B56" s="30" t="s">
        <v>32</v>
      </c>
      <c r="C56" s="71"/>
      <c r="D56" s="71"/>
      <c r="E56" s="72"/>
      <c r="F56" s="44">
        <f t="shared" si="2"/>
        <v>0</v>
      </c>
      <c r="G56" s="75"/>
      <c r="H56" s="74"/>
      <c r="I56" s="75"/>
      <c r="J56" s="74"/>
      <c r="K56" s="75"/>
      <c r="L56" s="74"/>
      <c r="M56" s="75"/>
      <c r="N56" s="74"/>
      <c r="O56" s="75"/>
      <c r="P56" s="74"/>
      <c r="Q56" s="75"/>
      <c r="R56" s="74"/>
    </row>
    <row r="57" spans="1:18" ht="14.4" x14ac:dyDescent="0.25">
      <c r="A57" s="77" t="s">
        <v>57</v>
      </c>
      <c r="B57" s="30" t="s">
        <v>32</v>
      </c>
      <c r="C57" s="71"/>
      <c r="D57" s="71"/>
      <c r="E57" s="72"/>
      <c r="F57" s="44">
        <f t="shared" si="2"/>
        <v>0</v>
      </c>
      <c r="G57" s="75"/>
      <c r="H57" s="74"/>
      <c r="I57" s="75"/>
      <c r="J57" s="74"/>
      <c r="K57" s="75"/>
      <c r="L57" s="74"/>
      <c r="M57" s="75"/>
      <c r="N57" s="74"/>
      <c r="O57" s="75"/>
      <c r="P57" s="74"/>
      <c r="Q57" s="75"/>
      <c r="R57" s="74"/>
    </row>
    <row r="58" spans="1:18" ht="14.4" x14ac:dyDescent="0.25">
      <c r="A58" s="77" t="s">
        <v>58</v>
      </c>
      <c r="B58" s="30" t="s">
        <v>32</v>
      </c>
      <c r="C58" s="71"/>
      <c r="D58" s="71"/>
      <c r="E58" s="72"/>
      <c r="F58" s="44">
        <f t="shared" si="2"/>
        <v>0</v>
      </c>
      <c r="G58" s="75"/>
      <c r="H58" s="74"/>
      <c r="I58" s="75"/>
      <c r="J58" s="74"/>
      <c r="K58" s="75"/>
      <c r="L58" s="74"/>
      <c r="M58" s="75"/>
      <c r="N58" s="74"/>
      <c r="O58" s="75"/>
      <c r="P58" s="74"/>
      <c r="Q58" s="75"/>
      <c r="R58" s="74"/>
    </row>
    <row r="59" spans="1:18" ht="14.4" x14ac:dyDescent="0.25">
      <c r="A59" s="77" t="s">
        <v>59</v>
      </c>
      <c r="B59" s="30" t="s">
        <v>32</v>
      </c>
      <c r="C59" s="71"/>
      <c r="D59" s="71"/>
      <c r="E59" s="72"/>
      <c r="F59" s="44">
        <f t="shared" si="2"/>
        <v>0</v>
      </c>
      <c r="G59" s="75"/>
      <c r="H59" s="74"/>
      <c r="I59" s="75"/>
      <c r="J59" s="74"/>
      <c r="K59" s="75"/>
      <c r="L59" s="74"/>
      <c r="M59" s="75"/>
      <c r="N59" s="74"/>
      <c r="O59" s="75"/>
      <c r="P59" s="74"/>
      <c r="Q59" s="75"/>
      <c r="R59" s="74"/>
    </row>
    <row r="60" spans="1:18" ht="14.4" x14ac:dyDescent="0.25">
      <c r="A60" s="77" t="s">
        <v>60</v>
      </c>
      <c r="B60" s="30" t="s">
        <v>32</v>
      </c>
      <c r="C60" s="71"/>
      <c r="D60" s="71"/>
      <c r="E60" s="72"/>
      <c r="F60" s="44">
        <f t="shared" si="2"/>
        <v>0</v>
      </c>
      <c r="G60" s="78"/>
      <c r="H60" s="74"/>
      <c r="I60" s="78"/>
      <c r="J60" s="74"/>
      <c r="K60" s="78"/>
      <c r="L60" s="74"/>
      <c r="M60" s="78"/>
      <c r="N60" s="74"/>
      <c r="O60" s="78"/>
      <c r="P60" s="74"/>
      <c r="Q60" s="78"/>
      <c r="R60" s="74"/>
    </row>
    <row r="61" spans="1:18" ht="14.4" x14ac:dyDescent="0.25">
      <c r="A61" s="159" t="s">
        <v>61</v>
      </c>
      <c r="B61" s="160"/>
      <c r="C61" s="160"/>
      <c r="D61" s="160"/>
      <c r="E61" s="161"/>
      <c r="F61" s="79">
        <f>SUM(F46:F60)</f>
        <v>0</v>
      </c>
      <c r="G61" s="80"/>
      <c r="H61" s="79">
        <f>SUM(H46:H60)</f>
        <v>0</v>
      </c>
      <c r="I61" s="80"/>
      <c r="J61" s="79">
        <f>SUM(J46:J60)</f>
        <v>0</v>
      </c>
      <c r="K61" s="80"/>
      <c r="L61" s="79">
        <f>SUM(L46:L60)</f>
        <v>0</v>
      </c>
      <c r="M61" s="80"/>
      <c r="N61" s="79">
        <f>SUM(N46:N60)</f>
        <v>0</v>
      </c>
      <c r="O61" s="80"/>
      <c r="P61" s="79">
        <f>SUM(P46:P60)</f>
        <v>0</v>
      </c>
      <c r="Q61" s="80"/>
      <c r="R61" s="79">
        <f>SUM(R46:R60)</f>
        <v>0</v>
      </c>
    </row>
    <row r="62" spans="1:18" ht="14.4" x14ac:dyDescent="0.25">
      <c r="A62" s="27"/>
      <c r="B62" s="27"/>
      <c r="C62" s="27"/>
      <c r="D62" s="27"/>
      <c r="E62" s="27"/>
      <c r="F62" s="27"/>
      <c r="G62" s="27"/>
      <c r="H62" s="27"/>
      <c r="I62" s="27"/>
    </row>
    <row r="63" spans="1:18" ht="15.6" x14ac:dyDescent="0.25">
      <c r="A63" s="144" t="s">
        <v>62</v>
      </c>
      <c r="B63" s="143"/>
      <c r="C63" s="143"/>
      <c r="D63" s="143"/>
      <c r="E63" s="143"/>
      <c r="F63" s="143"/>
      <c r="H63" s="27"/>
      <c r="I63" s="27"/>
    </row>
    <row r="64" spans="1:18" ht="29.1" customHeight="1" x14ac:dyDescent="0.25">
      <c r="A64" s="145" t="s">
        <v>63</v>
      </c>
      <c r="B64" s="145"/>
      <c r="C64" s="145"/>
      <c r="D64" s="145"/>
      <c r="E64" s="145"/>
      <c r="F64" s="145"/>
      <c r="G64" s="22"/>
      <c r="H64" s="27"/>
      <c r="I64" s="27"/>
    </row>
    <row r="65" spans="1:19" ht="14.4" x14ac:dyDescent="0.25">
      <c r="A65" s="27"/>
      <c r="B65" s="27"/>
      <c r="C65" s="27"/>
      <c r="D65" s="27"/>
      <c r="E65" s="27"/>
      <c r="F65" s="27"/>
      <c r="G65" s="27"/>
      <c r="H65" s="27"/>
      <c r="I65" s="27"/>
    </row>
    <row r="66" spans="1:19" ht="15.6" x14ac:dyDescent="0.25">
      <c r="A66" s="150" t="s">
        <v>64</v>
      </c>
      <c r="B66" s="151"/>
      <c r="C66" s="149" t="s">
        <v>65</v>
      </c>
      <c r="D66" s="149" t="s">
        <v>66</v>
      </c>
      <c r="E66" s="149" t="s">
        <v>67</v>
      </c>
      <c r="F66" s="149" t="s">
        <v>68</v>
      </c>
      <c r="G66" s="130" t="s">
        <v>14</v>
      </c>
      <c r="H66" s="130"/>
      <c r="I66" s="130" t="s">
        <v>15</v>
      </c>
      <c r="J66" s="130"/>
      <c r="K66" s="130" t="s">
        <v>16</v>
      </c>
      <c r="L66" s="130"/>
      <c r="M66" s="130" t="s">
        <v>17</v>
      </c>
      <c r="N66" s="130"/>
      <c r="O66" s="130" t="s">
        <v>18</v>
      </c>
      <c r="P66" s="130"/>
      <c r="Q66" s="130" t="s">
        <v>19</v>
      </c>
      <c r="R66" s="130"/>
    </row>
    <row r="67" spans="1:19" ht="29.1" customHeight="1" x14ac:dyDescent="0.25">
      <c r="A67" s="152"/>
      <c r="B67" s="153"/>
      <c r="C67" s="149"/>
      <c r="D67" s="149"/>
      <c r="E67" s="149"/>
      <c r="F67" s="149"/>
      <c r="G67" s="23" t="s">
        <v>69</v>
      </c>
      <c r="H67" s="24" t="s">
        <v>70</v>
      </c>
      <c r="I67" s="23" t="s">
        <v>69</v>
      </c>
      <c r="J67" s="24" t="s">
        <v>70</v>
      </c>
      <c r="K67" s="23" t="s">
        <v>69</v>
      </c>
      <c r="L67" s="24" t="s">
        <v>70</v>
      </c>
      <c r="M67" s="23" t="s">
        <v>69</v>
      </c>
      <c r="N67" s="24" t="s">
        <v>70</v>
      </c>
      <c r="O67" s="23" t="s">
        <v>69</v>
      </c>
      <c r="P67" s="24" t="s">
        <v>70</v>
      </c>
      <c r="Q67" s="23" t="s">
        <v>69</v>
      </c>
      <c r="R67" s="24" t="s">
        <v>70</v>
      </c>
    </row>
    <row r="68" spans="1:19" ht="14.4" x14ac:dyDescent="0.25">
      <c r="A68" s="81" t="s">
        <v>32</v>
      </c>
      <c r="B68" s="82"/>
      <c r="C68" s="83">
        <v>1.0000000000000001E-9</v>
      </c>
      <c r="D68" s="129">
        <v>0.01</v>
      </c>
      <c r="E68" s="85">
        <f t="shared" ref="E68:E76" si="3">+C68/D68</f>
        <v>1.0000000000000001E-7</v>
      </c>
      <c r="F68" s="85">
        <f t="shared" ref="F68:F76" si="4">+H68+J68+L68+N68+P68+R68</f>
        <v>0</v>
      </c>
      <c r="G68" s="84"/>
      <c r="H68" s="85">
        <f t="shared" ref="H68:H76" si="5">+C68/D68*G68</f>
        <v>0</v>
      </c>
      <c r="I68" s="84"/>
      <c r="J68" s="85">
        <f t="shared" ref="J68:J76" si="6">+C68/D68*I68</f>
        <v>0</v>
      </c>
      <c r="K68" s="86"/>
      <c r="L68" s="83">
        <f t="shared" ref="L68:L76" si="7">+C68/D68*K68</f>
        <v>0</v>
      </c>
      <c r="M68" s="86"/>
      <c r="N68" s="83">
        <f t="shared" ref="N68:N76" si="8">+C68/D68*M68</f>
        <v>0</v>
      </c>
      <c r="O68" s="86"/>
      <c r="P68" s="83">
        <f t="shared" ref="P68:P76" si="9">+C68/D68*O68</f>
        <v>0</v>
      </c>
      <c r="Q68" s="86"/>
      <c r="R68" s="83">
        <f t="shared" ref="R68:R76" si="10">+C68/D68*Q68</f>
        <v>0</v>
      </c>
      <c r="S68" s="87" t="str">
        <f t="shared" ref="S68:S76" si="11">IF((G68+I68+K68+M68+O68+Q68)&gt;D68,"OPGELET: Te veel maanden ingediend","")</f>
        <v/>
      </c>
    </row>
    <row r="69" spans="1:19" ht="14.4" x14ac:dyDescent="0.25">
      <c r="A69" s="81" t="s">
        <v>32</v>
      </c>
      <c r="B69" s="82"/>
      <c r="C69" s="83">
        <v>1.0000000000000001E-9</v>
      </c>
      <c r="D69" s="129">
        <v>0.01</v>
      </c>
      <c r="E69" s="85">
        <f t="shared" si="3"/>
        <v>1.0000000000000001E-7</v>
      </c>
      <c r="F69" s="85">
        <f t="shared" si="4"/>
        <v>0</v>
      </c>
      <c r="G69" s="84"/>
      <c r="H69" s="85">
        <f t="shared" si="5"/>
        <v>0</v>
      </c>
      <c r="I69" s="84"/>
      <c r="J69" s="85">
        <f t="shared" si="6"/>
        <v>0</v>
      </c>
      <c r="K69" s="86"/>
      <c r="L69" s="83">
        <f t="shared" si="7"/>
        <v>0</v>
      </c>
      <c r="M69" s="86"/>
      <c r="N69" s="83">
        <f t="shared" si="8"/>
        <v>0</v>
      </c>
      <c r="O69" s="86"/>
      <c r="P69" s="83">
        <f t="shared" si="9"/>
        <v>0</v>
      </c>
      <c r="Q69" s="86"/>
      <c r="R69" s="83">
        <f t="shared" si="10"/>
        <v>0</v>
      </c>
      <c r="S69" s="87" t="str">
        <f t="shared" si="11"/>
        <v/>
      </c>
    </row>
    <row r="70" spans="1:19" ht="14.4" x14ac:dyDescent="0.25">
      <c r="A70" s="81" t="s">
        <v>32</v>
      </c>
      <c r="B70" s="82"/>
      <c r="C70" s="83">
        <v>1.0000000000000001E-9</v>
      </c>
      <c r="D70" s="129">
        <v>0.01</v>
      </c>
      <c r="E70" s="85">
        <f t="shared" si="3"/>
        <v>1.0000000000000001E-7</v>
      </c>
      <c r="F70" s="85">
        <f t="shared" si="4"/>
        <v>0</v>
      </c>
      <c r="G70" s="84"/>
      <c r="H70" s="85">
        <f t="shared" si="5"/>
        <v>0</v>
      </c>
      <c r="I70" s="84"/>
      <c r="J70" s="85">
        <f t="shared" si="6"/>
        <v>0</v>
      </c>
      <c r="K70" s="86"/>
      <c r="L70" s="83">
        <f t="shared" si="7"/>
        <v>0</v>
      </c>
      <c r="M70" s="86"/>
      <c r="N70" s="83">
        <f t="shared" si="8"/>
        <v>0</v>
      </c>
      <c r="O70" s="86"/>
      <c r="P70" s="83">
        <f t="shared" si="9"/>
        <v>0</v>
      </c>
      <c r="Q70" s="86"/>
      <c r="R70" s="83">
        <f t="shared" si="10"/>
        <v>0</v>
      </c>
      <c r="S70" s="87" t="str">
        <f t="shared" si="11"/>
        <v/>
      </c>
    </row>
    <row r="71" spans="1:19" ht="14.4" x14ac:dyDescent="0.25">
      <c r="A71" s="81" t="s">
        <v>32</v>
      </c>
      <c r="B71" s="82"/>
      <c r="C71" s="83">
        <v>1.0000000000000001E-9</v>
      </c>
      <c r="D71" s="129">
        <v>0.01</v>
      </c>
      <c r="E71" s="85">
        <f t="shared" si="3"/>
        <v>1.0000000000000001E-7</v>
      </c>
      <c r="F71" s="85">
        <f t="shared" si="4"/>
        <v>0</v>
      </c>
      <c r="G71" s="84"/>
      <c r="H71" s="85">
        <f t="shared" si="5"/>
        <v>0</v>
      </c>
      <c r="I71" s="84"/>
      <c r="J71" s="85">
        <f t="shared" si="6"/>
        <v>0</v>
      </c>
      <c r="K71" s="86"/>
      <c r="L71" s="83">
        <f t="shared" si="7"/>
        <v>0</v>
      </c>
      <c r="M71" s="86"/>
      <c r="N71" s="83">
        <f t="shared" si="8"/>
        <v>0</v>
      </c>
      <c r="O71" s="86"/>
      <c r="P71" s="83">
        <f t="shared" si="9"/>
        <v>0</v>
      </c>
      <c r="Q71" s="86"/>
      <c r="R71" s="83">
        <f t="shared" si="10"/>
        <v>0</v>
      </c>
      <c r="S71" s="87" t="str">
        <f t="shared" si="11"/>
        <v/>
      </c>
    </row>
    <row r="72" spans="1:19" ht="14.4" x14ac:dyDescent="0.25">
      <c r="A72" s="81" t="s">
        <v>32</v>
      </c>
      <c r="B72" s="82"/>
      <c r="C72" s="83">
        <v>1.0000000000000001E-9</v>
      </c>
      <c r="D72" s="129">
        <v>0.01</v>
      </c>
      <c r="E72" s="85">
        <f t="shared" si="3"/>
        <v>1.0000000000000001E-7</v>
      </c>
      <c r="F72" s="85">
        <f t="shared" si="4"/>
        <v>0</v>
      </c>
      <c r="G72" s="84"/>
      <c r="H72" s="85">
        <f t="shared" si="5"/>
        <v>0</v>
      </c>
      <c r="I72" s="84"/>
      <c r="J72" s="85">
        <f t="shared" si="6"/>
        <v>0</v>
      </c>
      <c r="K72" s="86"/>
      <c r="L72" s="83">
        <f t="shared" si="7"/>
        <v>0</v>
      </c>
      <c r="M72" s="86"/>
      <c r="N72" s="83">
        <f t="shared" si="8"/>
        <v>0</v>
      </c>
      <c r="O72" s="86"/>
      <c r="P72" s="83">
        <f t="shared" si="9"/>
        <v>0</v>
      </c>
      <c r="Q72" s="86"/>
      <c r="R72" s="83">
        <f t="shared" si="10"/>
        <v>0</v>
      </c>
      <c r="S72" s="87" t="str">
        <f t="shared" si="11"/>
        <v/>
      </c>
    </row>
    <row r="73" spans="1:19" ht="14.4" x14ac:dyDescent="0.25">
      <c r="A73" s="81" t="s">
        <v>32</v>
      </c>
      <c r="B73" s="82"/>
      <c r="C73" s="83">
        <v>1.0000000000000001E-9</v>
      </c>
      <c r="D73" s="129">
        <v>0.01</v>
      </c>
      <c r="E73" s="85">
        <f t="shared" si="3"/>
        <v>1.0000000000000001E-7</v>
      </c>
      <c r="F73" s="85">
        <f t="shared" si="4"/>
        <v>0</v>
      </c>
      <c r="G73" s="84"/>
      <c r="H73" s="85">
        <f t="shared" si="5"/>
        <v>0</v>
      </c>
      <c r="I73" s="84"/>
      <c r="J73" s="85">
        <f t="shared" si="6"/>
        <v>0</v>
      </c>
      <c r="K73" s="86"/>
      <c r="L73" s="83">
        <f t="shared" si="7"/>
        <v>0</v>
      </c>
      <c r="M73" s="86"/>
      <c r="N73" s="83">
        <f t="shared" si="8"/>
        <v>0</v>
      </c>
      <c r="O73" s="86"/>
      <c r="P73" s="83">
        <f t="shared" si="9"/>
        <v>0</v>
      </c>
      <c r="Q73" s="86"/>
      <c r="R73" s="83">
        <f t="shared" si="10"/>
        <v>0</v>
      </c>
      <c r="S73" s="87" t="str">
        <f t="shared" si="11"/>
        <v/>
      </c>
    </row>
    <row r="74" spans="1:19" ht="14.4" x14ac:dyDescent="0.25">
      <c r="A74" s="81" t="s">
        <v>32</v>
      </c>
      <c r="B74" s="82"/>
      <c r="C74" s="83">
        <v>1.0000000000000001E-9</v>
      </c>
      <c r="D74" s="129">
        <v>0.01</v>
      </c>
      <c r="E74" s="85">
        <f t="shared" si="3"/>
        <v>1.0000000000000001E-7</v>
      </c>
      <c r="F74" s="85">
        <f>+H74+J74+L74+N74+P74+R74</f>
        <v>0</v>
      </c>
      <c r="G74" s="84"/>
      <c r="H74" s="85">
        <f t="shared" si="5"/>
        <v>0</v>
      </c>
      <c r="I74" s="84"/>
      <c r="J74" s="85">
        <f t="shared" si="6"/>
        <v>0</v>
      </c>
      <c r="K74" s="86"/>
      <c r="L74" s="83">
        <f t="shared" si="7"/>
        <v>0</v>
      </c>
      <c r="M74" s="86"/>
      <c r="N74" s="83">
        <f t="shared" si="8"/>
        <v>0</v>
      </c>
      <c r="O74" s="86"/>
      <c r="P74" s="83">
        <f t="shared" si="9"/>
        <v>0</v>
      </c>
      <c r="Q74" s="86"/>
      <c r="R74" s="83">
        <f t="shared" si="10"/>
        <v>0</v>
      </c>
      <c r="S74" s="87" t="str">
        <f t="shared" si="11"/>
        <v/>
      </c>
    </row>
    <row r="75" spans="1:19" ht="14.4" x14ac:dyDescent="0.25">
      <c r="A75" s="81" t="s">
        <v>32</v>
      </c>
      <c r="B75" s="82"/>
      <c r="C75" s="83">
        <v>1.0000000000000001E-9</v>
      </c>
      <c r="D75" s="129">
        <v>0.01</v>
      </c>
      <c r="E75" s="85">
        <f t="shared" si="3"/>
        <v>1.0000000000000001E-7</v>
      </c>
      <c r="F75" s="85">
        <f t="shared" si="4"/>
        <v>0</v>
      </c>
      <c r="G75" s="84"/>
      <c r="H75" s="85">
        <f t="shared" si="5"/>
        <v>0</v>
      </c>
      <c r="I75" s="84"/>
      <c r="J75" s="85">
        <f t="shared" si="6"/>
        <v>0</v>
      </c>
      <c r="K75" s="86"/>
      <c r="L75" s="83">
        <f t="shared" si="7"/>
        <v>0</v>
      </c>
      <c r="M75" s="86"/>
      <c r="N75" s="83">
        <f t="shared" si="8"/>
        <v>0</v>
      </c>
      <c r="O75" s="86"/>
      <c r="P75" s="83">
        <f t="shared" si="9"/>
        <v>0</v>
      </c>
      <c r="Q75" s="86"/>
      <c r="R75" s="83">
        <f t="shared" si="10"/>
        <v>0</v>
      </c>
      <c r="S75" s="87" t="str">
        <f t="shared" si="11"/>
        <v/>
      </c>
    </row>
    <row r="76" spans="1:19" ht="14.4" x14ac:dyDescent="0.25">
      <c r="A76" s="81" t="s">
        <v>32</v>
      </c>
      <c r="B76" s="82"/>
      <c r="C76" s="83">
        <v>1.0000000000000001E-9</v>
      </c>
      <c r="D76" s="129">
        <v>0.01</v>
      </c>
      <c r="E76" s="85">
        <f t="shared" si="3"/>
        <v>1.0000000000000001E-7</v>
      </c>
      <c r="F76" s="85">
        <f t="shared" si="4"/>
        <v>0</v>
      </c>
      <c r="G76" s="84"/>
      <c r="H76" s="85">
        <f t="shared" si="5"/>
        <v>0</v>
      </c>
      <c r="I76" s="84"/>
      <c r="J76" s="85">
        <f t="shared" si="6"/>
        <v>0</v>
      </c>
      <c r="K76" s="86"/>
      <c r="L76" s="83">
        <f t="shared" si="7"/>
        <v>0</v>
      </c>
      <c r="M76" s="86"/>
      <c r="N76" s="83">
        <f t="shared" si="8"/>
        <v>0</v>
      </c>
      <c r="O76" s="86"/>
      <c r="P76" s="83">
        <f t="shared" si="9"/>
        <v>0</v>
      </c>
      <c r="Q76" s="86"/>
      <c r="R76" s="83">
        <f t="shared" si="10"/>
        <v>0</v>
      </c>
      <c r="S76" s="87" t="str">
        <f t="shared" si="11"/>
        <v/>
      </c>
    </row>
    <row r="77" spans="1:19" ht="14.4" x14ac:dyDescent="0.25">
      <c r="A77" s="141" t="s">
        <v>71</v>
      </c>
      <c r="B77" s="141"/>
      <c r="C77" s="141"/>
      <c r="D77" s="141"/>
      <c r="E77" s="141"/>
      <c r="F77" s="26">
        <f>SUM(F68:F76)</f>
        <v>0</v>
      </c>
      <c r="G77" s="32"/>
      <c r="H77" s="26">
        <f>SUM(H68:H76)</f>
        <v>0</v>
      </c>
      <c r="I77" s="32"/>
      <c r="J77" s="26">
        <f>SUM(J68:J76)</f>
        <v>0</v>
      </c>
      <c r="K77" s="32"/>
      <c r="L77" s="26">
        <f>SUM(L68:L76)</f>
        <v>0</v>
      </c>
      <c r="M77" s="32"/>
      <c r="N77" s="26">
        <f>SUM(N68:N76)</f>
        <v>0</v>
      </c>
      <c r="O77" s="32"/>
      <c r="P77" s="26">
        <f>SUM(P68:P76)</f>
        <v>0</v>
      </c>
      <c r="Q77" s="32"/>
      <c r="R77" s="26">
        <f>SUM(R68:R76)</f>
        <v>0</v>
      </c>
      <c r="S77" s="87"/>
    </row>
    <row r="78" spans="1:19" ht="14.4" x14ac:dyDescent="0.25">
      <c r="A78" s="27"/>
      <c r="B78" s="27"/>
      <c r="C78" s="27"/>
      <c r="D78" s="27"/>
      <c r="E78" s="27"/>
      <c r="F78" s="27"/>
      <c r="G78" s="27"/>
      <c r="H78" s="27"/>
      <c r="I78" s="27"/>
      <c r="S78" s="87"/>
    </row>
    <row r="79" spans="1:19" ht="15.6" x14ac:dyDescent="0.25">
      <c r="A79" s="144" t="s">
        <v>72</v>
      </c>
      <c r="B79" s="143"/>
      <c r="C79" s="143"/>
      <c r="D79" s="143"/>
      <c r="E79" s="143"/>
      <c r="F79" s="143"/>
      <c r="G79" s="27"/>
      <c r="H79" s="27"/>
      <c r="I79" s="27"/>
      <c r="S79" s="87"/>
    </row>
    <row r="80" spans="1:19" ht="74.099999999999994" customHeight="1" x14ac:dyDescent="0.25">
      <c r="A80" s="145" t="s">
        <v>73</v>
      </c>
      <c r="B80" s="145"/>
      <c r="C80" s="145"/>
      <c r="D80" s="145"/>
      <c r="E80" s="145"/>
      <c r="F80" s="145"/>
      <c r="G80" s="27"/>
      <c r="H80" s="27"/>
      <c r="I80" s="27"/>
      <c r="S80" s="87"/>
    </row>
    <row r="81" spans="1:19" ht="14.4" x14ac:dyDescent="0.25">
      <c r="A81" s="27"/>
      <c r="B81" s="27"/>
      <c r="C81" s="27"/>
      <c r="D81" s="27"/>
      <c r="E81" s="27"/>
      <c r="F81" s="27"/>
      <c r="G81" s="27"/>
      <c r="H81" s="27"/>
      <c r="I81" s="27"/>
      <c r="S81" s="87"/>
    </row>
    <row r="82" spans="1:19" ht="28.8" x14ac:dyDescent="0.25">
      <c r="A82" s="24" t="s">
        <v>74</v>
      </c>
      <c r="B82" s="88"/>
      <c r="C82" s="89"/>
      <c r="D82" s="33"/>
      <c r="E82" s="25" t="s">
        <v>75</v>
      </c>
      <c r="F82" s="16" t="s">
        <v>76</v>
      </c>
      <c r="G82" s="130" t="s">
        <v>14</v>
      </c>
      <c r="H82" s="130"/>
      <c r="I82" s="130" t="s">
        <v>15</v>
      </c>
      <c r="J82" s="130"/>
      <c r="K82" s="130" t="s">
        <v>16</v>
      </c>
      <c r="L82" s="130"/>
      <c r="M82" s="130" t="s">
        <v>17</v>
      </c>
      <c r="N82" s="130"/>
      <c r="O82" s="130" t="s">
        <v>18</v>
      </c>
      <c r="P82" s="130"/>
      <c r="Q82" s="130" t="s">
        <v>19</v>
      </c>
      <c r="R82" s="130"/>
      <c r="S82" s="87"/>
    </row>
    <row r="83" spans="1:19" ht="42.9" customHeight="1" x14ac:dyDescent="0.25">
      <c r="A83" s="81" t="s">
        <v>32</v>
      </c>
      <c r="B83" s="90"/>
      <c r="C83" s="90"/>
      <c r="D83" s="82"/>
      <c r="E83" s="91">
        <v>0.15</v>
      </c>
      <c r="F83" s="85">
        <f>+(F40+F61)*E83</f>
        <v>0</v>
      </c>
      <c r="G83" s="92"/>
      <c r="H83" s="93">
        <f>+E83*(H40+H61)</f>
        <v>0</v>
      </c>
      <c r="I83" s="92"/>
      <c r="J83" s="93">
        <f>+E83*(J40+J61)</f>
        <v>0</v>
      </c>
      <c r="K83" s="92"/>
      <c r="L83" s="93">
        <f>+E83*(L40+L61)</f>
        <v>0</v>
      </c>
      <c r="M83" s="92"/>
      <c r="N83" s="93">
        <f>+E83*(N40+N61)</f>
        <v>0</v>
      </c>
      <c r="O83" s="92"/>
      <c r="P83" s="93">
        <f>+E83*(P40+P61)</f>
        <v>0</v>
      </c>
      <c r="Q83" s="92"/>
      <c r="R83" s="93">
        <f>+E83*(R40+R61)</f>
        <v>0</v>
      </c>
      <c r="S83" s="87"/>
    </row>
    <row r="84" spans="1:19" ht="14.4" x14ac:dyDescent="0.25">
      <c r="A84" s="131" t="s">
        <v>77</v>
      </c>
      <c r="B84" s="132"/>
      <c r="C84" s="132"/>
      <c r="D84" s="132"/>
      <c r="E84" s="133"/>
      <c r="F84" s="85">
        <f>+E83*F16</f>
        <v>0</v>
      </c>
      <c r="G84" s="94"/>
      <c r="H84" s="93">
        <f>+E83*H16</f>
        <v>0</v>
      </c>
      <c r="I84" s="94"/>
      <c r="J84" s="93">
        <f>+E83*J16</f>
        <v>0</v>
      </c>
      <c r="K84" s="94"/>
      <c r="L84" s="93">
        <f>+E83*L16</f>
        <v>0</v>
      </c>
      <c r="M84" s="94"/>
      <c r="N84" s="93">
        <f>+E83*N16</f>
        <v>0</v>
      </c>
      <c r="O84" s="94"/>
      <c r="P84" s="93">
        <f>+E83*P16</f>
        <v>0</v>
      </c>
      <c r="Q84" s="94"/>
      <c r="R84" s="93">
        <f>+E83*R16</f>
        <v>0</v>
      </c>
      <c r="S84" s="87"/>
    </row>
    <row r="85" spans="1:19" ht="14.4" x14ac:dyDescent="0.25">
      <c r="A85" s="27"/>
      <c r="B85" s="27"/>
      <c r="C85" s="27"/>
      <c r="D85" s="27"/>
      <c r="E85" s="27"/>
      <c r="F85" s="27"/>
      <c r="G85" s="27"/>
      <c r="H85" s="27"/>
      <c r="I85" s="27"/>
      <c r="S85" s="87"/>
    </row>
    <row r="86" spans="1:19" ht="18" x14ac:dyDescent="0.25">
      <c r="A86" s="142" t="s">
        <v>78</v>
      </c>
      <c r="B86" s="143"/>
      <c r="C86" s="143"/>
      <c r="D86" s="143"/>
      <c r="E86" s="143"/>
      <c r="F86" s="143"/>
      <c r="H86" s="27"/>
      <c r="I86" s="27"/>
    </row>
    <row r="87" spans="1:19" ht="14.4" x14ac:dyDescent="0.25">
      <c r="A87" s="27"/>
      <c r="B87" s="27"/>
      <c r="C87" s="27"/>
      <c r="D87" s="27"/>
      <c r="E87" s="27"/>
      <c r="F87" s="27"/>
      <c r="G87" s="27"/>
      <c r="H87" s="27"/>
      <c r="I87" s="27"/>
    </row>
    <row r="88" spans="1:19" ht="15.6" x14ac:dyDescent="0.25">
      <c r="A88" s="27"/>
      <c r="B88" s="27"/>
      <c r="C88" s="27"/>
      <c r="D88" s="27"/>
      <c r="E88" s="27"/>
      <c r="F88" s="95" t="s">
        <v>6</v>
      </c>
      <c r="G88" s="137" t="s">
        <v>14</v>
      </c>
      <c r="H88" s="138"/>
      <c r="I88" s="139" t="s">
        <v>15</v>
      </c>
      <c r="J88" s="138"/>
      <c r="K88" s="139" t="s">
        <v>16</v>
      </c>
      <c r="L88" s="138"/>
      <c r="M88" s="139" t="s">
        <v>17</v>
      </c>
      <c r="N88" s="140"/>
      <c r="O88" s="130" t="s">
        <v>18</v>
      </c>
      <c r="P88" s="130"/>
      <c r="Q88" s="130" t="s">
        <v>19</v>
      </c>
      <c r="R88" s="130"/>
    </row>
    <row r="89" spans="1:19" ht="14.4" x14ac:dyDescent="0.25">
      <c r="A89" s="134" t="s">
        <v>79</v>
      </c>
      <c r="B89" s="135"/>
      <c r="C89" s="135"/>
      <c r="D89" s="135"/>
      <c r="E89" s="136"/>
      <c r="F89" s="96">
        <f>F28</f>
        <v>0</v>
      </c>
      <c r="G89" s="97"/>
      <c r="H89" s="98">
        <f>H28</f>
        <v>0</v>
      </c>
      <c r="I89" s="97"/>
      <c r="J89" s="98">
        <f>J28</f>
        <v>0</v>
      </c>
      <c r="K89" s="97"/>
      <c r="L89" s="98">
        <f>L28</f>
        <v>0</v>
      </c>
      <c r="M89" s="97"/>
      <c r="N89" s="98">
        <f>N28</f>
        <v>0</v>
      </c>
      <c r="O89" s="97"/>
      <c r="P89" s="98">
        <f>P28</f>
        <v>0</v>
      </c>
      <c r="Q89" s="97"/>
      <c r="R89" s="98">
        <f>R28</f>
        <v>0</v>
      </c>
    </row>
    <row r="90" spans="1:19" ht="14.4" x14ac:dyDescent="0.25">
      <c r="A90" s="134" t="s">
        <v>80</v>
      </c>
      <c r="B90" s="135"/>
      <c r="C90" s="135"/>
      <c r="D90" s="135"/>
      <c r="E90" s="136"/>
      <c r="F90" s="44">
        <f>F40</f>
        <v>0</v>
      </c>
      <c r="G90" s="97"/>
      <c r="H90" s="99">
        <f>H40</f>
        <v>0</v>
      </c>
      <c r="I90" s="97"/>
      <c r="J90" s="99">
        <f>J40</f>
        <v>0</v>
      </c>
      <c r="K90" s="97"/>
      <c r="L90" s="99">
        <f>L40</f>
        <v>0</v>
      </c>
      <c r="M90" s="97"/>
      <c r="N90" s="99">
        <f>N40</f>
        <v>0</v>
      </c>
      <c r="O90" s="97"/>
      <c r="P90" s="99">
        <f>P40</f>
        <v>0</v>
      </c>
      <c r="Q90" s="97"/>
      <c r="R90" s="99">
        <f>R40</f>
        <v>0</v>
      </c>
    </row>
    <row r="91" spans="1:19" ht="14.4" x14ac:dyDescent="0.25">
      <c r="A91" s="134" t="s">
        <v>81</v>
      </c>
      <c r="B91" s="135"/>
      <c r="C91" s="135"/>
      <c r="D91" s="135"/>
      <c r="E91" s="136"/>
      <c r="F91" s="100">
        <f>F61</f>
        <v>0</v>
      </c>
      <c r="G91" s="97"/>
      <c r="H91" s="101">
        <f>H61</f>
        <v>0</v>
      </c>
      <c r="I91" s="97"/>
      <c r="J91" s="101">
        <f>J61</f>
        <v>0</v>
      </c>
      <c r="K91" s="97"/>
      <c r="L91" s="101">
        <f>L61</f>
        <v>0</v>
      </c>
      <c r="M91" s="97"/>
      <c r="N91" s="101">
        <f>N61</f>
        <v>0</v>
      </c>
      <c r="O91" s="97"/>
      <c r="P91" s="101">
        <f>P61</f>
        <v>0</v>
      </c>
      <c r="Q91" s="97"/>
      <c r="R91" s="101">
        <f>R61</f>
        <v>0</v>
      </c>
    </row>
    <row r="92" spans="1:19" ht="14.4" x14ac:dyDescent="0.25">
      <c r="A92" s="134" t="s">
        <v>82</v>
      </c>
      <c r="B92" s="135"/>
      <c r="C92" s="135"/>
      <c r="D92" s="135"/>
      <c r="E92" s="136"/>
      <c r="F92" s="102">
        <f>+F77</f>
        <v>0</v>
      </c>
      <c r="G92" s="97"/>
      <c r="H92" s="98">
        <f>+H77</f>
        <v>0</v>
      </c>
      <c r="I92" s="97"/>
      <c r="J92" s="98">
        <f>+J77</f>
        <v>0</v>
      </c>
      <c r="K92" s="97"/>
      <c r="L92" s="98">
        <f>+L77</f>
        <v>0</v>
      </c>
      <c r="M92" s="97"/>
      <c r="N92" s="98">
        <f>+N77</f>
        <v>0</v>
      </c>
      <c r="O92" s="97"/>
      <c r="P92" s="98">
        <f>+P77</f>
        <v>0</v>
      </c>
      <c r="Q92" s="97"/>
      <c r="R92" s="98">
        <f>+R77</f>
        <v>0</v>
      </c>
    </row>
    <row r="93" spans="1:19" ht="14.4" x14ac:dyDescent="0.25">
      <c r="A93" s="134" t="s">
        <v>83</v>
      </c>
      <c r="B93" s="135"/>
      <c r="C93" s="135"/>
      <c r="D93" s="135"/>
      <c r="E93" s="136"/>
      <c r="F93" s="96">
        <f>IF(F83&gt;F84,F84,F83)</f>
        <v>0</v>
      </c>
      <c r="G93" s="97"/>
      <c r="H93" s="98">
        <f>IF(H83&gt;H84,H84,H83)</f>
        <v>0</v>
      </c>
      <c r="I93" s="97"/>
      <c r="J93" s="98">
        <f>IF(J83&gt;J84,J84,J83)</f>
        <v>0</v>
      </c>
      <c r="K93" s="97"/>
      <c r="L93" s="98">
        <f>IF(L83&gt;L84,L84,L83)</f>
        <v>0</v>
      </c>
      <c r="M93" s="97"/>
      <c r="N93" s="98">
        <f>IF(N83&gt;N84,N84,N83)</f>
        <v>0</v>
      </c>
      <c r="O93" s="97"/>
      <c r="P93" s="98">
        <f>IF(P83&gt;P84,P84,P83)</f>
        <v>0</v>
      </c>
      <c r="Q93" s="97"/>
      <c r="R93" s="98">
        <f>IF(R83&gt;R84,R84,R83)</f>
        <v>0</v>
      </c>
    </row>
    <row r="94" spans="1:19" ht="14.4" x14ac:dyDescent="0.25">
      <c r="A94" s="159" t="s">
        <v>84</v>
      </c>
      <c r="B94" s="160"/>
      <c r="C94" s="160"/>
      <c r="D94" s="160"/>
      <c r="E94" s="161"/>
      <c r="F94" s="103">
        <f>F89-F90-F91-F92-F93</f>
        <v>0</v>
      </c>
      <c r="G94" s="104"/>
      <c r="H94" s="103">
        <f>H89-H90-H91-H92-H93</f>
        <v>0</v>
      </c>
      <c r="I94" s="104"/>
      <c r="J94" s="103">
        <f>J89-J90-J91-J92-J93</f>
        <v>0</v>
      </c>
      <c r="K94" s="104"/>
      <c r="L94" s="103">
        <f>L89-L90-L91-L92-L93</f>
        <v>0</v>
      </c>
      <c r="M94" s="104"/>
      <c r="N94" s="103">
        <f>N89-N90-N91-N92-N93</f>
        <v>0</v>
      </c>
      <c r="O94" s="104"/>
      <c r="P94" s="103">
        <f>P89-P90-P91-P92-P93</f>
        <v>0</v>
      </c>
      <c r="Q94" s="104"/>
      <c r="R94" s="103">
        <f>R89-R90-R91-R92-R93</f>
        <v>0</v>
      </c>
    </row>
  </sheetData>
  <mergeCells count="73">
    <mergeCell ref="A93:E93"/>
    <mergeCell ref="A94:E94"/>
    <mergeCell ref="A42:F42"/>
    <mergeCell ref="A43:F43"/>
    <mergeCell ref="A13:F13"/>
    <mergeCell ref="A30:F30"/>
    <mergeCell ref="A31:F31"/>
    <mergeCell ref="A16:A18"/>
    <mergeCell ref="B45:E45"/>
    <mergeCell ref="B15:E15"/>
    <mergeCell ref="B16:C18"/>
    <mergeCell ref="B19:C20"/>
    <mergeCell ref="B21:C24"/>
    <mergeCell ref="A19:A20"/>
    <mergeCell ref="A61:E61"/>
    <mergeCell ref="A33:C33"/>
    <mergeCell ref="M45:N45"/>
    <mergeCell ref="O45:P45"/>
    <mergeCell ref="Q45:R45"/>
    <mergeCell ref="A1:F1"/>
    <mergeCell ref="A3:F3"/>
    <mergeCell ref="A11:E11"/>
    <mergeCell ref="G45:H45"/>
    <mergeCell ref="I45:J45"/>
    <mergeCell ref="K45:L45"/>
    <mergeCell ref="A21:A24"/>
    <mergeCell ref="O15:P15"/>
    <mergeCell ref="Q15:R15"/>
    <mergeCell ref="G15:H15"/>
    <mergeCell ref="I15:J15"/>
    <mergeCell ref="K15:L15"/>
    <mergeCell ref="M15:N15"/>
    <mergeCell ref="I66:J66"/>
    <mergeCell ref="K66:L66"/>
    <mergeCell ref="M66:N66"/>
    <mergeCell ref="O66:P66"/>
    <mergeCell ref="A63:F63"/>
    <mergeCell ref="A64:F64"/>
    <mergeCell ref="F66:F67"/>
    <mergeCell ref="D66:D67"/>
    <mergeCell ref="E66:E67"/>
    <mergeCell ref="C66:C67"/>
    <mergeCell ref="G66:H66"/>
    <mergeCell ref="A66:B67"/>
    <mergeCell ref="A28:E28"/>
    <mergeCell ref="Q33:R33"/>
    <mergeCell ref="G33:H33"/>
    <mergeCell ref="I33:J33"/>
    <mergeCell ref="K33:L33"/>
    <mergeCell ref="M33:N33"/>
    <mergeCell ref="O33:P33"/>
    <mergeCell ref="Q66:R66"/>
    <mergeCell ref="A92:E92"/>
    <mergeCell ref="G88:H88"/>
    <mergeCell ref="I88:J88"/>
    <mergeCell ref="K88:L88"/>
    <mergeCell ref="M88:N88"/>
    <mergeCell ref="O88:P88"/>
    <mergeCell ref="Q88:R88"/>
    <mergeCell ref="A89:E89"/>
    <mergeCell ref="A90:E90"/>
    <mergeCell ref="A91:E91"/>
    <mergeCell ref="A77:E77"/>
    <mergeCell ref="A86:F86"/>
    <mergeCell ref="A79:F79"/>
    <mergeCell ref="A80:F80"/>
    <mergeCell ref="G82:H82"/>
    <mergeCell ref="Q82:R82"/>
    <mergeCell ref="A84:E84"/>
    <mergeCell ref="I82:J82"/>
    <mergeCell ref="K82:L82"/>
    <mergeCell ref="M82:N82"/>
    <mergeCell ref="O82:P8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9594-FB43-4945-92B6-9BF1FD3FB290}">
  <dimension ref="A1:F13"/>
  <sheetViews>
    <sheetView workbookViewId="0">
      <selection activeCell="B7" sqref="B7"/>
    </sheetView>
  </sheetViews>
  <sheetFormatPr defaultColWidth="8.6640625" defaultRowHeight="14.4" x14ac:dyDescent="0.3"/>
  <cols>
    <col min="1" max="1" width="3.88671875" style="125" bestFit="1" customWidth="1"/>
    <col min="2" max="2" width="50.5546875" style="125" customWidth="1"/>
    <col min="3" max="3" width="16.109375" style="125" bestFit="1" customWidth="1"/>
    <col min="4" max="4" width="14.33203125" style="125" bestFit="1" customWidth="1"/>
    <col min="5" max="5" width="20.5546875" style="125" customWidth="1"/>
    <col min="6" max="6" width="15.5546875" style="125" customWidth="1"/>
    <col min="7" max="16384" width="8.6640625" style="125"/>
  </cols>
  <sheetData>
    <row r="1" spans="1:6" ht="15.6" x14ac:dyDescent="0.3">
      <c r="A1" s="186" t="s">
        <v>157</v>
      </c>
      <c r="B1" s="187"/>
      <c r="C1" s="187"/>
      <c r="D1" s="187"/>
      <c r="E1" s="187"/>
      <c r="F1" s="187"/>
    </row>
    <row r="2" spans="1:6" ht="54" customHeight="1" x14ac:dyDescent="0.3">
      <c r="A2" s="188" t="s">
        <v>158</v>
      </c>
      <c r="B2" s="188"/>
      <c r="C2" s="188"/>
      <c r="D2" s="188"/>
      <c r="E2" s="188"/>
      <c r="F2" s="188"/>
    </row>
    <row r="4" spans="1:6" ht="15.6" x14ac:dyDescent="0.3">
      <c r="A4" s="120" t="s">
        <v>142</v>
      </c>
      <c r="B4" s="119" t="s">
        <v>159</v>
      </c>
      <c r="C4" s="119" t="s">
        <v>151</v>
      </c>
      <c r="D4" s="119" t="s">
        <v>152</v>
      </c>
      <c r="E4" s="119" t="s">
        <v>153</v>
      </c>
      <c r="F4" s="119" t="s">
        <v>154</v>
      </c>
    </row>
    <row r="5" spans="1:6" x14ac:dyDescent="0.3">
      <c r="A5" s="121">
        <v>1</v>
      </c>
      <c r="B5" s="122"/>
      <c r="C5" s="122"/>
      <c r="D5" s="123"/>
      <c r="E5" s="122"/>
      <c r="F5" s="124"/>
    </row>
    <row r="6" spans="1:6" x14ac:dyDescent="0.3">
      <c r="A6" s="121">
        <v>2</v>
      </c>
      <c r="B6" s="122"/>
      <c r="C6" s="122"/>
      <c r="D6" s="123"/>
      <c r="E6" s="122"/>
      <c r="F6" s="124"/>
    </row>
    <row r="7" spans="1:6" x14ac:dyDescent="0.3">
      <c r="A7" s="121">
        <v>3</v>
      </c>
      <c r="B7" s="122"/>
      <c r="C7" s="122"/>
      <c r="D7" s="123"/>
      <c r="E7" s="122"/>
      <c r="F7" s="124"/>
    </row>
    <row r="8" spans="1:6" x14ac:dyDescent="0.3">
      <c r="A8" s="121">
        <v>4</v>
      </c>
      <c r="B8" s="122"/>
      <c r="C8" s="122"/>
      <c r="D8" s="123"/>
      <c r="E8" s="122"/>
      <c r="F8" s="124"/>
    </row>
    <row r="9" spans="1:6" x14ac:dyDescent="0.3">
      <c r="A9" s="121">
        <v>5</v>
      </c>
      <c r="B9" s="122"/>
      <c r="C9" s="122"/>
      <c r="D9" s="123"/>
      <c r="E9" s="122"/>
      <c r="F9" s="124"/>
    </row>
    <row r="10" spans="1:6" x14ac:dyDescent="0.3">
      <c r="A10" s="121">
        <v>6</v>
      </c>
      <c r="B10" s="122"/>
      <c r="C10" s="122"/>
      <c r="D10" s="123"/>
      <c r="E10" s="122"/>
      <c r="F10" s="124"/>
    </row>
    <row r="11" spans="1:6" x14ac:dyDescent="0.3">
      <c r="A11" s="121">
        <v>7</v>
      </c>
      <c r="B11" s="122"/>
      <c r="C11" s="122"/>
      <c r="D11" s="123"/>
      <c r="E11" s="122"/>
      <c r="F11" s="124"/>
    </row>
    <row r="12" spans="1:6" x14ac:dyDescent="0.3">
      <c r="A12" s="121">
        <v>8</v>
      </c>
      <c r="B12" s="122"/>
      <c r="C12" s="122"/>
      <c r="D12" s="123"/>
      <c r="E12" s="122"/>
      <c r="F12" s="124"/>
    </row>
    <row r="13" spans="1:6" x14ac:dyDescent="0.3">
      <c r="A13" s="121">
        <v>9</v>
      </c>
      <c r="B13" s="122"/>
      <c r="C13" s="122"/>
      <c r="D13" s="123"/>
      <c r="E13" s="122"/>
      <c r="F13" s="124"/>
    </row>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AA77-8A22-4612-B01F-CE7A965D3B8F}">
  <dimension ref="A1:J94"/>
  <sheetViews>
    <sheetView topLeftCell="A56" workbookViewId="0">
      <selection activeCell="C68" sqref="C68"/>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85</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14</v>
      </c>
      <c r="H11" s="29">
        <f>+'Financieel plan - looptijd'!H11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87</v>
      </c>
      <c r="G15" s="171" t="s">
        <v>88</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looptijd'!H16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looptijd'!H17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looptijd'!H18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looptijd'!H19</f>
        <v>0</v>
      </c>
      <c r="G19" s="47"/>
      <c r="H19" s="46"/>
      <c r="I19" s="44">
        <f t="shared" si="0"/>
        <v>0</v>
      </c>
      <c r="J19" s="113"/>
    </row>
    <row r="20" spans="1:10" ht="14.4" x14ac:dyDescent="0.25">
      <c r="A20" s="158"/>
      <c r="B20" s="169"/>
      <c r="C20" s="170"/>
      <c r="D20" s="110" t="str">
        <f>'Financieel plan - looptijd'!D20</f>
        <v>…</v>
      </c>
      <c r="E20" s="111"/>
      <c r="F20" s="44">
        <f>+'Financieel plan - looptijd'!H20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looptijd'!H21</f>
        <v>0</v>
      </c>
      <c r="G21" s="47"/>
      <c r="H21" s="46"/>
      <c r="I21" s="44">
        <f t="shared" si="0"/>
        <v>0</v>
      </c>
      <c r="J21" s="113"/>
    </row>
    <row r="22" spans="1:10" ht="15.75" customHeight="1" x14ac:dyDescent="0.25">
      <c r="A22" s="157"/>
      <c r="B22" s="167"/>
      <c r="C22" s="168"/>
      <c r="D22" s="110" t="str">
        <f>'Financieel plan - looptijd'!D22</f>
        <v>…</v>
      </c>
      <c r="E22" s="111"/>
      <c r="F22" s="44">
        <f>+'Financieel plan - looptijd'!H22</f>
        <v>0</v>
      </c>
      <c r="G22" s="47"/>
      <c r="H22" s="46"/>
      <c r="I22" s="44">
        <f t="shared" si="0"/>
        <v>0</v>
      </c>
      <c r="J22" s="113"/>
    </row>
    <row r="23" spans="1:10" ht="15.75" customHeight="1" x14ac:dyDescent="0.25">
      <c r="A23" s="157"/>
      <c r="B23" s="167"/>
      <c r="C23" s="168"/>
      <c r="D23" s="110" t="str">
        <f>'Financieel plan - looptijd'!D23</f>
        <v>…</v>
      </c>
      <c r="E23" s="111"/>
      <c r="F23" s="44">
        <f>+'Financieel plan - looptijd'!H23</f>
        <v>0</v>
      </c>
      <c r="G23" s="47"/>
      <c r="H23" s="46"/>
      <c r="I23" s="44">
        <f t="shared" si="0"/>
        <v>0</v>
      </c>
      <c r="J23" s="113"/>
    </row>
    <row r="24" spans="1:10" ht="15.75" customHeight="1" x14ac:dyDescent="0.25">
      <c r="A24" s="158"/>
      <c r="B24" s="169"/>
      <c r="C24" s="170"/>
      <c r="D24" s="110" t="str">
        <f>'Financieel plan - looptijd'!D24</f>
        <v>…</v>
      </c>
      <c r="E24" s="111"/>
      <c r="F24" s="44">
        <f>+'Financieel plan - looptijd'!H24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looptijd'!H25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looptijd'!H26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looptijd'!H27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87</v>
      </c>
      <c r="G33" s="171" t="s">
        <v>88</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looptijd'!H34</f>
        <v>0</v>
      </c>
      <c r="G34" s="59"/>
      <c r="H34" s="60"/>
      <c r="I34" s="44">
        <f t="shared" ref="I34:I39" si="1">+F34-H34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looptijd'!H35</f>
        <v>0</v>
      </c>
      <c r="G35" s="61"/>
      <c r="H35" s="60"/>
      <c r="I35" s="44">
        <f t="shared" si="1"/>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looptijd'!H36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looptijd'!H37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looptijd'!H38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looptijd'!H39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87</v>
      </c>
      <c r="G45" s="171" t="s">
        <v>88</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looptijd'!H46</f>
        <v>0</v>
      </c>
      <c r="G46" s="73"/>
      <c r="H46" s="74"/>
      <c r="I46" s="44">
        <f t="shared" ref="I46:I60" si="2">+F46-H46</f>
        <v>0</v>
      </c>
      <c r="J46" s="113"/>
    </row>
    <row r="47" spans="1:10" ht="14.4" x14ac:dyDescent="0.25">
      <c r="A47" s="116" t="str">
        <f>'Financieel plan - looptijd'!A47</f>
        <v>bv catering</v>
      </c>
      <c r="B47" s="34" t="str">
        <f>'Financieel plan - looptijd'!B47</f>
        <v>…</v>
      </c>
      <c r="C47" s="36"/>
      <c r="D47" s="36"/>
      <c r="E47" s="117"/>
      <c r="F47" s="44">
        <f>+'Financieel plan - looptijd'!H47</f>
        <v>0</v>
      </c>
      <c r="G47" s="75"/>
      <c r="H47" s="74"/>
      <c r="I47" s="44">
        <f t="shared" si="2"/>
        <v>0</v>
      </c>
      <c r="J47" s="113"/>
    </row>
    <row r="48" spans="1:10" ht="14.4" x14ac:dyDescent="0.25">
      <c r="A48" s="116" t="str">
        <f>'Financieel plan - looptijd'!A48</f>
        <v>bv artistieke prestaties</v>
      </c>
      <c r="B48" s="34" t="str">
        <f>'Financieel plan - looptijd'!B48</f>
        <v>…</v>
      </c>
      <c r="C48" s="36"/>
      <c r="D48" s="36"/>
      <c r="E48" s="117"/>
      <c r="F48" s="44">
        <f>+'Financieel plan - looptijd'!H48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looptijd'!H49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looptijd'!H50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looptijd'!H51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looptijd'!H52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looptijd'!H53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looptijd'!H54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looptijd'!H55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looptijd'!H56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looptijd'!H57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looptijd'!H58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looptijd'!H59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looptijd'!H60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93</v>
      </c>
      <c r="G66" s="130" t="s">
        <v>14</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1E-8</v>
      </c>
      <c r="D68" s="129">
        <v>0.01</v>
      </c>
      <c r="E68" s="85">
        <f t="shared" ref="E68:E76" si="3">+C68/D68</f>
        <v>9.9999999999999995E-7</v>
      </c>
      <c r="F68" s="85">
        <f>+'Financieel plan - looptijd'!H68</f>
        <v>0</v>
      </c>
      <c r="G68" s="84"/>
      <c r="H68" s="85">
        <f>+C68/D68*G68</f>
        <v>0</v>
      </c>
      <c r="I68" s="87"/>
    </row>
    <row r="69" spans="1:9" ht="14.4" x14ac:dyDescent="0.25">
      <c r="A69" s="126" t="str">
        <f>'Financieel plan - looptijd'!A69</f>
        <v>…</v>
      </c>
      <c r="B69" s="128"/>
      <c r="C69" s="83">
        <v>1E-8</v>
      </c>
      <c r="D69" s="129">
        <v>0.01</v>
      </c>
      <c r="E69" s="85">
        <f t="shared" si="3"/>
        <v>9.9999999999999995E-7</v>
      </c>
      <c r="F69" s="85">
        <f>+'Financieel plan - looptijd'!H69</f>
        <v>0</v>
      </c>
      <c r="G69" s="84"/>
      <c r="H69" s="85">
        <f t="shared" ref="H69:H76" si="4">+C69/D69*G69</f>
        <v>0</v>
      </c>
      <c r="I69" s="87"/>
    </row>
    <row r="70" spans="1:9" ht="14.4" x14ac:dyDescent="0.25">
      <c r="A70" s="126" t="str">
        <f>'Financieel plan - looptijd'!A70</f>
        <v>…</v>
      </c>
      <c r="B70" s="128"/>
      <c r="C70" s="83">
        <v>1E-8</v>
      </c>
      <c r="D70" s="129">
        <v>0.01</v>
      </c>
      <c r="E70" s="85">
        <f t="shared" si="3"/>
        <v>9.9999999999999995E-7</v>
      </c>
      <c r="F70" s="85">
        <f>+'Financieel plan - looptijd'!H70</f>
        <v>0</v>
      </c>
      <c r="G70" s="84"/>
      <c r="H70" s="85">
        <f t="shared" si="4"/>
        <v>0</v>
      </c>
      <c r="I70" s="87"/>
    </row>
    <row r="71" spans="1:9" ht="14.4" x14ac:dyDescent="0.25">
      <c r="A71" s="126" t="str">
        <f>'Financieel plan - looptijd'!A71</f>
        <v>…</v>
      </c>
      <c r="B71" s="128"/>
      <c r="C71" s="83">
        <v>1E-8</v>
      </c>
      <c r="D71" s="129">
        <v>0.01</v>
      </c>
      <c r="E71" s="85">
        <f t="shared" si="3"/>
        <v>9.9999999999999995E-7</v>
      </c>
      <c r="F71" s="85">
        <f>+'Financieel plan - looptijd'!H71</f>
        <v>0</v>
      </c>
      <c r="G71" s="84"/>
      <c r="H71" s="85">
        <f t="shared" si="4"/>
        <v>0</v>
      </c>
      <c r="I71" s="87"/>
    </row>
    <row r="72" spans="1:9" ht="14.4" x14ac:dyDescent="0.25">
      <c r="A72" s="126" t="str">
        <f>'Financieel plan - looptijd'!A72</f>
        <v>…</v>
      </c>
      <c r="B72" s="128"/>
      <c r="C72" s="83">
        <v>1E-8</v>
      </c>
      <c r="D72" s="129">
        <v>0.01</v>
      </c>
      <c r="E72" s="85">
        <f t="shared" si="3"/>
        <v>9.9999999999999995E-7</v>
      </c>
      <c r="F72" s="85">
        <f>+'Financieel plan - looptijd'!H72</f>
        <v>0</v>
      </c>
      <c r="G72" s="84"/>
      <c r="H72" s="85">
        <f t="shared" si="4"/>
        <v>0</v>
      </c>
      <c r="I72" s="87"/>
    </row>
    <row r="73" spans="1:9" ht="14.4" x14ac:dyDescent="0.25">
      <c r="A73" s="126" t="str">
        <f>'Financieel plan - looptijd'!A73</f>
        <v>…</v>
      </c>
      <c r="B73" s="128"/>
      <c r="C73" s="83">
        <v>1E-8</v>
      </c>
      <c r="D73" s="129">
        <v>0.01</v>
      </c>
      <c r="E73" s="85">
        <f t="shared" si="3"/>
        <v>9.9999999999999995E-7</v>
      </c>
      <c r="F73" s="85">
        <f>+'Financieel plan - looptijd'!H73</f>
        <v>0</v>
      </c>
      <c r="G73" s="84"/>
      <c r="H73" s="85">
        <f t="shared" si="4"/>
        <v>0</v>
      </c>
      <c r="I73" s="87"/>
    </row>
    <row r="74" spans="1:9" ht="14.4" x14ac:dyDescent="0.25">
      <c r="A74" s="126" t="str">
        <f>'Financieel plan - looptijd'!A74</f>
        <v>…</v>
      </c>
      <c r="B74" s="128"/>
      <c r="C74" s="83">
        <v>1E-8</v>
      </c>
      <c r="D74" s="129">
        <v>0.01</v>
      </c>
      <c r="E74" s="85">
        <f t="shared" si="3"/>
        <v>9.9999999999999995E-7</v>
      </c>
      <c r="F74" s="85">
        <f>+'Financieel plan - looptijd'!H74</f>
        <v>0</v>
      </c>
      <c r="G74" s="84"/>
      <c r="H74" s="85">
        <f t="shared" si="4"/>
        <v>0</v>
      </c>
      <c r="I74" s="87"/>
    </row>
    <row r="75" spans="1:9" ht="14.4" x14ac:dyDescent="0.25">
      <c r="A75" s="126" t="str">
        <f>'Financieel plan - looptijd'!A75</f>
        <v>…</v>
      </c>
      <c r="B75" s="128"/>
      <c r="C75" s="83">
        <v>1E-8</v>
      </c>
      <c r="D75" s="129">
        <v>0.01</v>
      </c>
      <c r="E75" s="85">
        <f t="shared" si="3"/>
        <v>9.9999999999999995E-7</v>
      </c>
      <c r="F75" s="85">
        <f>+'Financieel plan - looptijd'!H75</f>
        <v>0</v>
      </c>
      <c r="G75" s="84"/>
      <c r="H75" s="85">
        <f t="shared" si="4"/>
        <v>0</v>
      </c>
      <c r="I75" s="87"/>
    </row>
    <row r="76" spans="1:9" ht="14.4" x14ac:dyDescent="0.25">
      <c r="A76" s="126" t="str">
        <f>'Financieel plan - looptijd'!A76</f>
        <v>…</v>
      </c>
      <c r="B76" s="128"/>
      <c r="C76" s="83">
        <v>1E-8</v>
      </c>
      <c r="D76" s="129">
        <v>0.01</v>
      </c>
      <c r="E76" s="85">
        <f t="shared" si="3"/>
        <v>9.9999999999999995E-7</v>
      </c>
      <c r="F76" s="85">
        <f>+'Financieel plan - looptijd'!H76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96</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98</v>
      </c>
      <c r="G88" s="171" t="s">
        <v>99</v>
      </c>
      <c r="H88" s="138"/>
    </row>
    <row r="89" spans="1:9" ht="14.4" x14ac:dyDescent="0.25">
      <c r="A89" s="134" t="s">
        <v>100</v>
      </c>
      <c r="B89" s="135"/>
      <c r="C89" s="135"/>
      <c r="D89" s="135"/>
      <c r="E89" s="136"/>
      <c r="F89" s="96">
        <f>'Financieel plan - looptijd'!H89</f>
        <v>0</v>
      </c>
      <c r="G89" s="97"/>
      <c r="H89" s="98">
        <f>H28</f>
        <v>0</v>
      </c>
    </row>
    <row r="90" spans="1:9" ht="14.4" x14ac:dyDescent="0.25">
      <c r="A90" s="134" t="s">
        <v>101</v>
      </c>
      <c r="B90" s="135"/>
      <c r="C90" s="135"/>
      <c r="D90" s="135"/>
      <c r="E90" s="136"/>
      <c r="F90" s="96">
        <f>'Financieel plan - looptijd'!H90</f>
        <v>0</v>
      </c>
      <c r="G90" s="97"/>
      <c r="H90" s="99">
        <f>H40</f>
        <v>0</v>
      </c>
    </row>
    <row r="91" spans="1:9" ht="14.4" x14ac:dyDescent="0.25">
      <c r="A91" s="134" t="s">
        <v>102</v>
      </c>
      <c r="B91" s="135"/>
      <c r="C91" s="135"/>
      <c r="D91" s="135"/>
      <c r="E91" s="136"/>
      <c r="F91" s="96">
        <f>'Financieel plan - looptijd'!H91</f>
        <v>0</v>
      </c>
      <c r="G91" s="97"/>
      <c r="H91" s="101">
        <f>H61</f>
        <v>0</v>
      </c>
    </row>
    <row r="92" spans="1:9" ht="14.4" x14ac:dyDescent="0.25">
      <c r="A92" s="134" t="s">
        <v>103</v>
      </c>
      <c r="B92" s="135"/>
      <c r="C92" s="135"/>
      <c r="D92" s="135"/>
      <c r="E92" s="136"/>
      <c r="F92" s="96">
        <f>'Financieel plan - looptijd'!H92</f>
        <v>0</v>
      </c>
      <c r="G92" s="97"/>
      <c r="H92" s="98">
        <f>+H77</f>
        <v>0</v>
      </c>
    </row>
    <row r="93" spans="1:9" ht="14.4" x14ac:dyDescent="0.25">
      <c r="A93" s="134" t="s">
        <v>83</v>
      </c>
      <c r="B93" s="135"/>
      <c r="C93" s="135"/>
      <c r="D93" s="135"/>
      <c r="E93" s="136"/>
      <c r="F93" s="96">
        <f>'Financieel plan - looptijd'!H93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94:E94"/>
    <mergeCell ref="A84:E84"/>
    <mergeCell ref="A86:F86"/>
    <mergeCell ref="G88:H88"/>
    <mergeCell ref="A79:F79"/>
    <mergeCell ref="A80:F80"/>
    <mergeCell ref="G82:H82"/>
    <mergeCell ref="A89:E89"/>
    <mergeCell ref="A90:E90"/>
    <mergeCell ref="A91:E91"/>
    <mergeCell ref="A92:E92"/>
    <mergeCell ref="A93:E93"/>
    <mergeCell ref="A77:E77"/>
    <mergeCell ref="A61:E61"/>
    <mergeCell ref="A63:F63"/>
    <mergeCell ref="A64:F64"/>
    <mergeCell ref="A66:B67"/>
    <mergeCell ref="C66:C67"/>
    <mergeCell ref="D66:D67"/>
    <mergeCell ref="E66:E67"/>
    <mergeCell ref="F66:F67"/>
    <mergeCell ref="G66:H66"/>
    <mergeCell ref="A42:F42"/>
    <mergeCell ref="A43:F43"/>
    <mergeCell ref="B45:E45"/>
    <mergeCell ref="G45:H45"/>
    <mergeCell ref="A31:F31"/>
    <mergeCell ref="A33:C33"/>
    <mergeCell ref="G33:H33"/>
    <mergeCell ref="A19:A20"/>
    <mergeCell ref="B19:C20"/>
    <mergeCell ref="A21:A24"/>
    <mergeCell ref="B21:C24"/>
    <mergeCell ref="A28:E28"/>
    <mergeCell ref="A30:F30"/>
    <mergeCell ref="G15:H15"/>
    <mergeCell ref="A16:A18"/>
    <mergeCell ref="B16:C18"/>
    <mergeCell ref="A1:F1"/>
    <mergeCell ref="A3:F3"/>
    <mergeCell ref="A11:E11"/>
    <mergeCell ref="A13:F13"/>
    <mergeCell ref="B15:E1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4A78-BE0C-4832-8F44-BDC0921EE865}">
  <dimension ref="A1:J94"/>
  <sheetViews>
    <sheetView topLeftCell="A64" workbookViewId="0">
      <selection activeCell="A66" sqref="A66:B67"/>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105</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15</v>
      </c>
      <c r="H11" s="29">
        <f>+'Financieel plan - looptijd'!J11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106</v>
      </c>
      <c r="G15" s="171" t="s">
        <v>107</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looptijd'!J16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looptijd'!J17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looptijd'!J18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looptijd'!J19</f>
        <v>0</v>
      </c>
      <c r="G19" s="47"/>
      <c r="H19" s="46"/>
      <c r="I19" s="44">
        <f t="shared" si="0"/>
        <v>0</v>
      </c>
      <c r="J19" s="113"/>
    </row>
    <row r="20" spans="1:10" ht="14.4" x14ac:dyDescent="0.25">
      <c r="A20" s="158"/>
      <c r="B20" s="169"/>
      <c r="C20" s="170"/>
      <c r="D20" s="110" t="str">
        <f>'Financieel plan - looptijd'!D20</f>
        <v>…</v>
      </c>
      <c r="E20" s="111"/>
      <c r="F20" s="44">
        <f>+'Financieel plan - looptijd'!J20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looptijd'!J21</f>
        <v>0</v>
      </c>
      <c r="G21" s="47"/>
      <c r="H21" s="46"/>
      <c r="I21" s="44">
        <f t="shared" si="0"/>
        <v>0</v>
      </c>
      <c r="J21" s="113"/>
    </row>
    <row r="22" spans="1:10" ht="15.75" customHeight="1" x14ac:dyDescent="0.25">
      <c r="A22" s="157"/>
      <c r="B22" s="167"/>
      <c r="C22" s="168"/>
      <c r="D22" s="110" t="str">
        <f>'Financieel plan - looptijd'!D22</f>
        <v>…</v>
      </c>
      <c r="E22" s="111"/>
      <c r="F22" s="44">
        <f>+'Financieel plan - looptijd'!J22</f>
        <v>0</v>
      </c>
      <c r="G22" s="47"/>
      <c r="H22" s="46"/>
      <c r="I22" s="44">
        <f t="shared" si="0"/>
        <v>0</v>
      </c>
      <c r="J22" s="113"/>
    </row>
    <row r="23" spans="1:10" ht="15.75" customHeight="1" x14ac:dyDescent="0.25">
      <c r="A23" s="157"/>
      <c r="B23" s="167"/>
      <c r="C23" s="168"/>
      <c r="D23" s="110" t="str">
        <f>'Financieel plan - looptijd'!D23</f>
        <v>…</v>
      </c>
      <c r="E23" s="111"/>
      <c r="F23" s="44">
        <f>+'Financieel plan - looptijd'!J23</f>
        <v>0</v>
      </c>
      <c r="G23" s="47"/>
      <c r="H23" s="46"/>
      <c r="I23" s="44">
        <f t="shared" si="0"/>
        <v>0</v>
      </c>
      <c r="J23" s="113"/>
    </row>
    <row r="24" spans="1:10" ht="15.75" customHeight="1" x14ac:dyDescent="0.25">
      <c r="A24" s="158"/>
      <c r="B24" s="169"/>
      <c r="C24" s="170"/>
      <c r="D24" s="110" t="str">
        <f>'Financieel plan - looptijd'!D24</f>
        <v>…</v>
      </c>
      <c r="E24" s="111"/>
      <c r="F24" s="44">
        <f>+'Financieel plan - looptijd'!J24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looptijd'!J25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looptijd'!J26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looptijd'!J27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106</v>
      </c>
      <c r="G33" s="171" t="s">
        <v>107</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looptijd'!J34</f>
        <v>0</v>
      </c>
      <c r="G34" s="59"/>
      <c r="H34" s="60"/>
      <c r="I34" s="44">
        <f>+F34-H34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looptijd'!J35</f>
        <v>0</v>
      </c>
      <c r="G35" s="61"/>
      <c r="H35" s="60"/>
      <c r="I35" s="44">
        <f t="shared" ref="I35:I39" si="1">+F35-H35</f>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looptijd'!J36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looptijd'!J37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looptijd'!J38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looptijd'!J39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106</v>
      </c>
      <c r="G45" s="171" t="s">
        <v>107</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looptijd'!J46</f>
        <v>0</v>
      </c>
      <c r="G46" s="73"/>
      <c r="H46" s="74"/>
      <c r="I46" s="44">
        <f>+F46-H46</f>
        <v>0</v>
      </c>
      <c r="J46" s="113"/>
    </row>
    <row r="47" spans="1:10" ht="14.4" x14ac:dyDescent="0.25">
      <c r="A47" s="116" t="str">
        <f>'Financieel plan - looptijd'!A47</f>
        <v>bv catering</v>
      </c>
      <c r="B47" s="34" t="str">
        <f>'Financieel plan - looptijd'!B47</f>
        <v>…</v>
      </c>
      <c r="C47" s="36"/>
      <c r="D47" s="36"/>
      <c r="E47" s="117"/>
      <c r="F47" s="44">
        <f>+'Financieel plan - looptijd'!J47</f>
        <v>0</v>
      </c>
      <c r="G47" s="75"/>
      <c r="H47" s="74"/>
      <c r="I47" s="44">
        <f t="shared" ref="I47:I60" si="2">+F47-H47</f>
        <v>0</v>
      </c>
      <c r="J47" s="113"/>
    </row>
    <row r="48" spans="1:10" ht="14.4" x14ac:dyDescent="0.25">
      <c r="A48" s="116" t="str">
        <f>'Financieel plan - looptijd'!A48</f>
        <v>bv artistieke prestaties</v>
      </c>
      <c r="B48" s="34" t="str">
        <f>'Financieel plan - looptijd'!B48</f>
        <v>…</v>
      </c>
      <c r="C48" s="36"/>
      <c r="D48" s="36"/>
      <c r="E48" s="117"/>
      <c r="F48" s="44">
        <f>+'Financieel plan - looptijd'!J48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looptijd'!J49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looptijd'!J50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looptijd'!J51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looptijd'!J52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looptijd'!J53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looptijd'!J54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looptijd'!J55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looptijd'!J56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looptijd'!J57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looptijd'!J58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looptijd'!J59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looptijd'!J60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108</v>
      </c>
      <c r="G66" s="130" t="s">
        <v>15</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9.9999999999999995E-8</v>
      </c>
      <c r="D68" s="129">
        <v>0.01</v>
      </c>
      <c r="E68" s="85">
        <f t="shared" ref="E68:E76" si="3">+C68/D68</f>
        <v>9.9999999999999991E-6</v>
      </c>
      <c r="F68" s="85">
        <f>+'Financieel plan - looptijd'!J68</f>
        <v>0</v>
      </c>
      <c r="G68" s="84"/>
      <c r="H68" s="85">
        <f>+C68/D68*G68</f>
        <v>0</v>
      </c>
      <c r="I68" s="87"/>
    </row>
    <row r="69" spans="1:9" ht="14.4" x14ac:dyDescent="0.25">
      <c r="A69" s="126" t="str">
        <f>'Financieel plan - looptijd'!A69</f>
        <v>…</v>
      </c>
      <c r="B69" s="128"/>
      <c r="C69" s="83">
        <v>9.9999999999999995E-8</v>
      </c>
      <c r="D69" s="129">
        <v>0.01</v>
      </c>
      <c r="E69" s="85">
        <f t="shared" si="3"/>
        <v>9.9999999999999991E-6</v>
      </c>
      <c r="F69" s="85">
        <f>+'Financieel plan - looptijd'!J69</f>
        <v>0</v>
      </c>
      <c r="G69" s="84"/>
      <c r="H69" s="85">
        <f t="shared" ref="H69:H76" si="4">+C69/D69*G69</f>
        <v>0</v>
      </c>
      <c r="I69" s="87"/>
    </row>
    <row r="70" spans="1:9" ht="14.4" x14ac:dyDescent="0.25">
      <c r="A70" s="126" t="str">
        <f>'Financieel plan - looptijd'!A70</f>
        <v>…</v>
      </c>
      <c r="B70" s="128"/>
      <c r="C70" s="83">
        <v>9.9999999999999995E-8</v>
      </c>
      <c r="D70" s="129">
        <v>0.01</v>
      </c>
      <c r="E70" s="85">
        <f t="shared" si="3"/>
        <v>9.9999999999999991E-6</v>
      </c>
      <c r="F70" s="85">
        <f>+'Financieel plan - looptijd'!J70</f>
        <v>0</v>
      </c>
      <c r="G70" s="84"/>
      <c r="H70" s="85">
        <f t="shared" si="4"/>
        <v>0</v>
      </c>
      <c r="I70" s="87"/>
    </row>
    <row r="71" spans="1:9" ht="14.4" x14ac:dyDescent="0.25">
      <c r="A71" s="126" t="str">
        <f>'Financieel plan - looptijd'!A71</f>
        <v>…</v>
      </c>
      <c r="B71" s="128"/>
      <c r="C71" s="83">
        <v>9.9999999999999995E-8</v>
      </c>
      <c r="D71" s="129">
        <v>0.01</v>
      </c>
      <c r="E71" s="85">
        <f t="shared" si="3"/>
        <v>9.9999999999999991E-6</v>
      </c>
      <c r="F71" s="85">
        <f>+'Financieel plan - looptijd'!J71</f>
        <v>0</v>
      </c>
      <c r="G71" s="84"/>
      <c r="H71" s="85">
        <f t="shared" si="4"/>
        <v>0</v>
      </c>
      <c r="I71" s="87"/>
    </row>
    <row r="72" spans="1:9" ht="14.4" x14ac:dyDescent="0.25">
      <c r="A72" s="126" t="str">
        <f>'Financieel plan - looptijd'!A72</f>
        <v>…</v>
      </c>
      <c r="B72" s="128"/>
      <c r="C72" s="83">
        <v>9.9999999999999995E-8</v>
      </c>
      <c r="D72" s="129">
        <v>0.01</v>
      </c>
      <c r="E72" s="85">
        <f t="shared" si="3"/>
        <v>9.9999999999999991E-6</v>
      </c>
      <c r="F72" s="85">
        <f>+'Financieel plan - looptijd'!J72</f>
        <v>0</v>
      </c>
      <c r="G72" s="84"/>
      <c r="H72" s="85">
        <f t="shared" si="4"/>
        <v>0</v>
      </c>
      <c r="I72" s="87"/>
    </row>
    <row r="73" spans="1:9" ht="14.4" x14ac:dyDescent="0.25">
      <c r="A73" s="126" t="str">
        <f>'Financieel plan - looptijd'!A73</f>
        <v>…</v>
      </c>
      <c r="B73" s="128"/>
      <c r="C73" s="83">
        <v>9.9999999999999995E-8</v>
      </c>
      <c r="D73" s="129">
        <v>0.01</v>
      </c>
      <c r="E73" s="85">
        <f t="shared" si="3"/>
        <v>9.9999999999999991E-6</v>
      </c>
      <c r="F73" s="85">
        <f>+'Financieel plan - looptijd'!J73</f>
        <v>0</v>
      </c>
      <c r="G73" s="84"/>
      <c r="H73" s="85">
        <f t="shared" si="4"/>
        <v>0</v>
      </c>
      <c r="I73" s="87"/>
    </row>
    <row r="74" spans="1:9" ht="14.4" x14ac:dyDescent="0.25">
      <c r="A74" s="126" t="str">
        <f>'Financieel plan - looptijd'!A74</f>
        <v>…</v>
      </c>
      <c r="B74" s="128"/>
      <c r="C74" s="83">
        <v>9.9999999999999995E-8</v>
      </c>
      <c r="D74" s="129">
        <v>0.01</v>
      </c>
      <c r="E74" s="85">
        <f t="shared" si="3"/>
        <v>9.9999999999999991E-6</v>
      </c>
      <c r="F74" s="85">
        <f>+'Financieel plan - looptijd'!J74</f>
        <v>0</v>
      </c>
      <c r="G74" s="84"/>
      <c r="H74" s="85">
        <f t="shared" si="4"/>
        <v>0</v>
      </c>
      <c r="I74" s="87"/>
    </row>
    <row r="75" spans="1:9" ht="14.4" x14ac:dyDescent="0.25">
      <c r="A75" s="126" t="str">
        <f>'Financieel plan - looptijd'!A75</f>
        <v>…</v>
      </c>
      <c r="B75" s="128"/>
      <c r="C75" s="83">
        <v>9.9999999999999995E-8</v>
      </c>
      <c r="D75" s="129">
        <v>0.01</v>
      </c>
      <c r="E75" s="85">
        <f t="shared" si="3"/>
        <v>9.9999999999999991E-6</v>
      </c>
      <c r="F75" s="85">
        <f>+'Financieel plan - looptijd'!J75</f>
        <v>0</v>
      </c>
      <c r="G75" s="84"/>
      <c r="H75" s="85">
        <f t="shared" si="4"/>
        <v>0</v>
      </c>
      <c r="I75" s="87"/>
    </row>
    <row r="76" spans="1:9" ht="14.4" x14ac:dyDescent="0.25">
      <c r="A76" s="126" t="str">
        <f>'Financieel plan - looptijd'!A76</f>
        <v>…</v>
      </c>
      <c r="B76" s="128"/>
      <c r="C76" s="83">
        <v>9.9999999999999995E-8</v>
      </c>
      <c r="D76" s="129">
        <v>0.01</v>
      </c>
      <c r="E76" s="85">
        <f t="shared" si="3"/>
        <v>9.9999999999999991E-6</v>
      </c>
      <c r="F76" s="85">
        <f>+'Financieel plan - looptijd'!J76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109</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110</v>
      </c>
      <c r="G88" s="171" t="s">
        <v>111</v>
      </c>
      <c r="H88" s="138"/>
    </row>
    <row r="89" spans="1:9" ht="14.4" x14ac:dyDescent="0.25">
      <c r="A89" s="134" t="s">
        <v>100</v>
      </c>
      <c r="B89" s="135"/>
      <c r="C89" s="135"/>
      <c r="D89" s="135"/>
      <c r="E89" s="136"/>
      <c r="F89" s="96">
        <f>'Financieel plan - looptijd'!J89</f>
        <v>0</v>
      </c>
      <c r="G89" s="97"/>
      <c r="H89" s="98">
        <f>H28</f>
        <v>0</v>
      </c>
    </row>
    <row r="90" spans="1:9" ht="14.4" x14ac:dyDescent="0.25">
      <c r="A90" s="134" t="s">
        <v>101</v>
      </c>
      <c r="B90" s="135"/>
      <c r="C90" s="135"/>
      <c r="D90" s="135"/>
      <c r="E90" s="136"/>
      <c r="F90" s="96">
        <f>'Financieel plan - looptijd'!J90</f>
        <v>0</v>
      </c>
      <c r="G90" s="97"/>
      <c r="H90" s="99">
        <f>H40</f>
        <v>0</v>
      </c>
    </row>
    <row r="91" spans="1:9" ht="14.4" x14ac:dyDescent="0.25">
      <c r="A91" s="134" t="s">
        <v>102</v>
      </c>
      <c r="B91" s="135"/>
      <c r="C91" s="135"/>
      <c r="D91" s="135"/>
      <c r="E91" s="136"/>
      <c r="F91" s="96">
        <f>'Financieel plan - looptijd'!J91</f>
        <v>0</v>
      </c>
      <c r="G91" s="97"/>
      <c r="H91" s="101">
        <f>H61</f>
        <v>0</v>
      </c>
    </row>
    <row r="92" spans="1:9" ht="14.4" x14ac:dyDescent="0.25">
      <c r="A92" s="134" t="s">
        <v>103</v>
      </c>
      <c r="B92" s="135"/>
      <c r="C92" s="135"/>
      <c r="D92" s="135"/>
      <c r="E92" s="136"/>
      <c r="F92" s="96">
        <f>'Financieel plan - looptijd'!J92</f>
        <v>0</v>
      </c>
      <c r="G92" s="97"/>
      <c r="H92" s="98">
        <f>+H77</f>
        <v>0</v>
      </c>
    </row>
    <row r="93" spans="1:9" ht="14.4" x14ac:dyDescent="0.25">
      <c r="A93" s="134" t="s">
        <v>83</v>
      </c>
      <c r="B93" s="135"/>
      <c r="C93" s="135"/>
      <c r="D93" s="135"/>
      <c r="E93" s="136"/>
      <c r="F93" s="96">
        <f>'Financieel plan - looptijd'!J93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1:F1"/>
    <mergeCell ref="A3:F3"/>
    <mergeCell ref="A11:E11"/>
    <mergeCell ref="A13:F13"/>
    <mergeCell ref="B15:E15"/>
    <mergeCell ref="A28:E28"/>
    <mergeCell ref="A30:F30"/>
    <mergeCell ref="A31:F31"/>
    <mergeCell ref="A33:C33"/>
    <mergeCell ref="G15:H15"/>
    <mergeCell ref="A16:A18"/>
    <mergeCell ref="B16:C18"/>
    <mergeCell ref="A19:A20"/>
    <mergeCell ref="B19:C20"/>
    <mergeCell ref="A21:A24"/>
    <mergeCell ref="B21:C24"/>
    <mergeCell ref="A77:E77"/>
    <mergeCell ref="A79:F79"/>
    <mergeCell ref="A80:F80"/>
    <mergeCell ref="G33:H33"/>
    <mergeCell ref="G66:H66"/>
    <mergeCell ref="A43:F43"/>
    <mergeCell ref="B45:E45"/>
    <mergeCell ref="G45:H45"/>
    <mergeCell ref="A61:E61"/>
    <mergeCell ref="A63:F63"/>
    <mergeCell ref="A64:F64"/>
    <mergeCell ref="A42:F42"/>
    <mergeCell ref="A66:B67"/>
    <mergeCell ref="C66:C67"/>
    <mergeCell ref="D66:D67"/>
    <mergeCell ref="E66:E67"/>
    <mergeCell ref="F66:F67"/>
    <mergeCell ref="G82:H82"/>
    <mergeCell ref="A84:E84"/>
    <mergeCell ref="A94:E94"/>
    <mergeCell ref="G88:H88"/>
    <mergeCell ref="A89:E89"/>
    <mergeCell ref="A90:E90"/>
    <mergeCell ref="A91:E91"/>
    <mergeCell ref="A92:E92"/>
    <mergeCell ref="A93:E93"/>
    <mergeCell ref="A86:F8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10DD-358B-4A80-8EEC-C63C30C15D95}">
  <dimension ref="A1:J94"/>
  <sheetViews>
    <sheetView topLeftCell="A61" workbookViewId="0">
      <selection activeCell="A75" sqref="A75"/>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112</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16</v>
      </c>
      <c r="H11" s="29">
        <f>+'Financieel plan - looptijd'!L11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113</v>
      </c>
      <c r="G15" s="171" t="s">
        <v>114</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looptijd'!L16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looptijd'!L17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looptijd'!L18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looptijd'!L19</f>
        <v>0</v>
      </c>
      <c r="G19" s="47"/>
      <c r="H19" s="46"/>
      <c r="I19" s="44">
        <f t="shared" si="0"/>
        <v>0</v>
      </c>
      <c r="J19" s="113"/>
    </row>
    <row r="20" spans="1:10" ht="14.4" x14ac:dyDescent="0.25">
      <c r="A20" s="158"/>
      <c r="B20" s="169"/>
      <c r="C20" s="170"/>
      <c r="D20" s="110" t="str">
        <f>'Financieel plan - looptijd'!D20</f>
        <v>…</v>
      </c>
      <c r="E20" s="111"/>
      <c r="F20" s="44">
        <f>+'Financieel plan - looptijd'!L20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looptijd'!L21</f>
        <v>0</v>
      </c>
      <c r="G21" s="47"/>
      <c r="H21" s="46"/>
      <c r="I21" s="44">
        <f t="shared" si="0"/>
        <v>0</v>
      </c>
      <c r="J21" s="113"/>
    </row>
    <row r="22" spans="1:10" ht="15.75" customHeight="1" x14ac:dyDescent="0.25">
      <c r="A22" s="157"/>
      <c r="B22" s="167"/>
      <c r="C22" s="168"/>
      <c r="D22" s="110" t="str">
        <f>'Financieel plan - looptijd'!D22</f>
        <v>…</v>
      </c>
      <c r="E22" s="111"/>
      <c r="F22" s="44">
        <f>+'Financieel plan - looptijd'!L22</f>
        <v>0</v>
      </c>
      <c r="G22" s="47"/>
      <c r="H22" s="46"/>
      <c r="I22" s="44">
        <f t="shared" si="0"/>
        <v>0</v>
      </c>
      <c r="J22" s="113"/>
    </row>
    <row r="23" spans="1:10" ht="15.75" customHeight="1" x14ac:dyDescent="0.25">
      <c r="A23" s="157"/>
      <c r="B23" s="167"/>
      <c r="C23" s="168"/>
      <c r="D23" s="110" t="str">
        <f>'Financieel plan - looptijd'!D23</f>
        <v>…</v>
      </c>
      <c r="E23" s="111"/>
      <c r="F23" s="44">
        <f>+'Financieel plan - looptijd'!L23</f>
        <v>0</v>
      </c>
      <c r="G23" s="47"/>
      <c r="H23" s="46"/>
      <c r="I23" s="44">
        <f t="shared" si="0"/>
        <v>0</v>
      </c>
      <c r="J23" s="113"/>
    </row>
    <row r="24" spans="1:10" ht="15.75" customHeight="1" x14ac:dyDescent="0.25">
      <c r="A24" s="158"/>
      <c r="B24" s="169"/>
      <c r="C24" s="170"/>
      <c r="D24" s="110" t="str">
        <f>'Financieel plan - looptijd'!D24</f>
        <v>…</v>
      </c>
      <c r="E24" s="111"/>
      <c r="F24" s="44">
        <f>+'Financieel plan - looptijd'!L24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looptijd'!L25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looptijd'!L26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looptijd'!L27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113</v>
      </c>
      <c r="G33" s="171" t="s">
        <v>114</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looptijd'!L34</f>
        <v>0</v>
      </c>
      <c r="G34" s="59"/>
      <c r="H34" s="60"/>
      <c r="I34" s="44">
        <f>+F34-H34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looptijd'!L35</f>
        <v>0</v>
      </c>
      <c r="G35" s="61"/>
      <c r="H35" s="60"/>
      <c r="I35" s="44">
        <f t="shared" ref="I35:I39" si="1">+F35-H35</f>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looptijd'!L36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looptijd'!L37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looptijd'!L38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looptijd'!L39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113</v>
      </c>
      <c r="G45" s="171" t="s">
        <v>114</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looptijd'!L46</f>
        <v>0</v>
      </c>
      <c r="G46" s="73"/>
      <c r="H46" s="74"/>
      <c r="I46" s="44">
        <f>+F46-H46</f>
        <v>0</v>
      </c>
      <c r="J46" s="113"/>
    </row>
    <row r="47" spans="1:10" ht="14.4" x14ac:dyDescent="0.25">
      <c r="A47" s="116" t="str">
        <f>'Financieel plan - looptijd'!A47</f>
        <v>bv catering</v>
      </c>
      <c r="B47" s="34" t="str">
        <f>'Financieel plan - looptijd'!B47</f>
        <v>…</v>
      </c>
      <c r="C47" s="36"/>
      <c r="D47" s="36"/>
      <c r="E47" s="117"/>
      <c r="F47" s="44">
        <f>+'Financieel plan - looptijd'!L47</f>
        <v>0</v>
      </c>
      <c r="G47" s="75"/>
      <c r="H47" s="74"/>
      <c r="I47" s="44">
        <f t="shared" ref="I47:I60" si="2">+F47-H47</f>
        <v>0</v>
      </c>
      <c r="J47" s="113"/>
    </row>
    <row r="48" spans="1:10" ht="14.4" x14ac:dyDescent="0.25">
      <c r="A48" s="116" t="str">
        <f>'Financieel plan - looptijd'!A48</f>
        <v>bv artistieke prestaties</v>
      </c>
      <c r="B48" s="34" t="str">
        <f>'Financieel plan - looptijd'!B48</f>
        <v>…</v>
      </c>
      <c r="C48" s="36"/>
      <c r="D48" s="36"/>
      <c r="E48" s="117"/>
      <c r="F48" s="44">
        <f>+'Financieel plan - looptijd'!L48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looptijd'!L49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looptijd'!L50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looptijd'!L51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looptijd'!L52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looptijd'!L53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looptijd'!L54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looptijd'!L55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looptijd'!L56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looptijd'!L57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looptijd'!L58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looptijd'!L59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looptijd'!L60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115</v>
      </c>
      <c r="G66" s="130" t="s">
        <v>16</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9.9999999999999995E-8</v>
      </c>
      <c r="D68" s="129">
        <v>0.01</v>
      </c>
      <c r="E68" s="85">
        <f t="shared" ref="E68:E76" si="3">+C68/D68</f>
        <v>9.9999999999999991E-6</v>
      </c>
      <c r="F68" s="85">
        <f>+'Financieel plan - looptijd'!L68</f>
        <v>0</v>
      </c>
      <c r="G68" s="84"/>
      <c r="H68" s="85">
        <f>+C68/D68*G68</f>
        <v>0</v>
      </c>
      <c r="I68" s="87"/>
    </row>
    <row r="69" spans="1:9" ht="14.4" x14ac:dyDescent="0.25">
      <c r="A69" s="126" t="str">
        <f>'Financieel plan - looptijd'!A69</f>
        <v>…</v>
      </c>
      <c r="B69" s="128"/>
      <c r="C69" s="83">
        <v>9.9999999999999995E-8</v>
      </c>
      <c r="D69" s="129">
        <v>0.01</v>
      </c>
      <c r="E69" s="85">
        <f t="shared" si="3"/>
        <v>9.9999999999999991E-6</v>
      </c>
      <c r="F69" s="85">
        <f>+'Financieel plan - looptijd'!L69</f>
        <v>0</v>
      </c>
      <c r="G69" s="84"/>
      <c r="H69" s="85">
        <f t="shared" ref="H69:H76" si="4">+C69/D69*G69</f>
        <v>0</v>
      </c>
      <c r="I69" s="87"/>
    </row>
    <row r="70" spans="1:9" ht="14.4" x14ac:dyDescent="0.25">
      <c r="A70" s="126" t="str">
        <f>'Financieel plan - looptijd'!A70</f>
        <v>…</v>
      </c>
      <c r="B70" s="128"/>
      <c r="C70" s="83">
        <v>9.9999999999999995E-8</v>
      </c>
      <c r="D70" s="129">
        <v>0.01</v>
      </c>
      <c r="E70" s="85">
        <f t="shared" si="3"/>
        <v>9.9999999999999991E-6</v>
      </c>
      <c r="F70" s="85">
        <f>+'Financieel plan - looptijd'!L70</f>
        <v>0</v>
      </c>
      <c r="G70" s="84"/>
      <c r="H70" s="85">
        <f t="shared" si="4"/>
        <v>0</v>
      </c>
      <c r="I70" s="87"/>
    </row>
    <row r="71" spans="1:9" ht="14.4" x14ac:dyDescent="0.25">
      <c r="A71" s="126" t="str">
        <f>'Financieel plan - looptijd'!A71</f>
        <v>…</v>
      </c>
      <c r="B71" s="128"/>
      <c r="C71" s="83">
        <v>9.9999999999999995E-8</v>
      </c>
      <c r="D71" s="129">
        <v>0.01</v>
      </c>
      <c r="E71" s="85">
        <f t="shared" si="3"/>
        <v>9.9999999999999991E-6</v>
      </c>
      <c r="F71" s="85">
        <f>+'Financieel plan - looptijd'!L71</f>
        <v>0</v>
      </c>
      <c r="G71" s="84"/>
      <c r="H71" s="85">
        <f t="shared" si="4"/>
        <v>0</v>
      </c>
      <c r="I71" s="87"/>
    </row>
    <row r="72" spans="1:9" ht="14.4" x14ac:dyDescent="0.25">
      <c r="A72" s="126" t="str">
        <f>'Financieel plan - looptijd'!A72</f>
        <v>…</v>
      </c>
      <c r="B72" s="128"/>
      <c r="C72" s="83">
        <v>9.9999999999999995E-8</v>
      </c>
      <c r="D72" s="129">
        <v>0.01</v>
      </c>
      <c r="E72" s="85">
        <f t="shared" si="3"/>
        <v>9.9999999999999991E-6</v>
      </c>
      <c r="F72" s="85">
        <f>+'Financieel plan - looptijd'!L72</f>
        <v>0</v>
      </c>
      <c r="G72" s="84"/>
      <c r="H72" s="85">
        <f t="shared" si="4"/>
        <v>0</v>
      </c>
      <c r="I72" s="87"/>
    </row>
    <row r="73" spans="1:9" ht="14.4" x14ac:dyDescent="0.25">
      <c r="A73" s="126" t="str">
        <f>'Financieel plan - looptijd'!A73</f>
        <v>…</v>
      </c>
      <c r="B73" s="128"/>
      <c r="C73" s="83">
        <v>9.9999999999999995E-8</v>
      </c>
      <c r="D73" s="129">
        <v>0.01</v>
      </c>
      <c r="E73" s="85">
        <f t="shared" si="3"/>
        <v>9.9999999999999991E-6</v>
      </c>
      <c r="F73" s="85">
        <f>+'Financieel plan - looptijd'!L73</f>
        <v>0</v>
      </c>
      <c r="G73" s="84"/>
      <c r="H73" s="85">
        <f t="shared" si="4"/>
        <v>0</v>
      </c>
      <c r="I73" s="87"/>
    </row>
    <row r="74" spans="1:9" ht="14.4" x14ac:dyDescent="0.25">
      <c r="A74" s="126" t="str">
        <f>'Financieel plan - looptijd'!A74</f>
        <v>…</v>
      </c>
      <c r="B74" s="128"/>
      <c r="C74" s="83">
        <v>9.9999999999999995E-8</v>
      </c>
      <c r="D74" s="129">
        <v>0.01</v>
      </c>
      <c r="E74" s="85">
        <f t="shared" si="3"/>
        <v>9.9999999999999991E-6</v>
      </c>
      <c r="F74" s="85">
        <f>+'Financieel plan - looptijd'!L74</f>
        <v>0</v>
      </c>
      <c r="G74" s="84"/>
      <c r="H74" s="85">
        <f t="shared" si="4"/>
        <v>0</v>
      </c>
      <c r="I74" s="87"/>
    </row>
    <row r="75" spans="1:9" ht="14.4" x14ac:dyDescent="0.25">
      <c r="A75" s="126" t="str">
        <f>'Financieel plan - looptijd'!A75</f>
        <v>…</v>
      </c>
      <c r="B75" s="128"/>
      <c r="C75" s="83">
        <v>9.9999999999999995E-8</v>
      </c>
      <c r="D75" s="129">
        <v>0.01</v>
      </c>
      <c r="E75" s="85">
        <f t="shared" si="3"/>
        <v>9.9999999999999991E-6</v>
      </c>
      <c r="F75" s="85">
        <f>+'Financieel plan - looptijd'!L75</f>
        <v>0</v>
      </c>
      <c r="G75" s="84"/>
      <c r="H75" s="85">
        <f t="shared" si="4"/>
        <v>0</v>
      </c>
      <c r="I75" s="87"/>
    </row>
    <row r="76" spans="1:9" ht="14.4" x14ac:dyDescent="0.25">
      <c r="A76" s="126" t="str">
        <f>'Financieel plan - looptijd'!A76</f>
        <v>…</v>
      </c>
      <c r="B76" s="128"/>
      <c r="C76" s="83">
        <v>9.9999999999999995E-8</v>
      </c>
      <c r="D76" s="129">
        <v>0.01</v>
      </c>
      <c r="E76" s="85">
        <f t="shared" si="3"/>
        <v>9.9999999999999991E-6</v>
      </c>
      <c r="F76" s="85">
        <f>+'Financieel plan - looptijd'!L76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116</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117</v>
      </c>
      <c r="G88" s="171" t="s">
        <v>118</v>
      </c>
      <c r="H88" s="138"/>
    </row>
    <row r="89" spans="1:9" ht="14.4" x14ac:dyDescent="0.25">
      <c r="A89" s="134" t="s">
        <v>100</v>
      </c>
      <c r="B89" s="135"/>
      <c r="C89" s="135"/>
      <c r="D89" s="135"/>
      <c r="E89" s="136"/>
      <c r="F89" s="96">
        <f>'Financieel plan - looptijd'!L89</f>
        <v>0</v>
      </c>
      <c r="G89" s="97"/>
      <c r="H89" s="98">
        <f>H28</f>
        <v>0</v>
      </c>
    </row>
    <row r="90" spans="1:9" ht="14.4" x14ac:dyDescent="0.25">
      <c r="A90" s="134" t="s">
        <v>101</v>
      </c>
      <c r="B90" s="135"/>
      <c r="C90" s="135"/>
      <c r="D90" s="135"/>
      <c r="E90" s="136"/>
      <c r="F90" s="96">
        <f>'Financieel plan - looptijd'!L90</f>
        <v>0</v>
      </c>
      <c r="G90" s="97"/>
      <c r="H90" s="99">
        <f>H40</f>
        <v>0</v>
      </c>
    </row>
    <row r="91" spans="1:9" ht="14.4" x14ac:dyDescent="0.25">
      <c r="A91" s="134" t="s">
        <v>102</v>
      </c>
      <c r="B91" s="135"/>
      <c r="C91" s="135"/>
      <c r="D91" s="135"/>
      <c r="E91" s="136"/>
      <c r="F91" s="96">
        <f>'Financieel plan - looptijd'!L91</f>
        <v>0</v>
      </c>
      <c r="G91" s="97"/>
      <c r="H91" s="101">
        <f>H61</f>
        <v>0</v>
      </c>
    </row>
    <row r="92" spans="1:9" ht="14.4" x14ac:dyDescent="0.25">
      <c r="A92" s="134" t="s">
        <v>103</v>
      </c>
      <c r="B92" s="135"/>
      <c r="C92" s="135"/>
      <c r="D92" s="135"/>
      <c r="E92" s="136"/>
      <c r="F92" s="96">
        <f>'Financieel plan - looptijd'!L92</f>
        <v>0</v>
      </c>
      <c r="G92" s="97"/>
      <c r="H92" s="98">
        <f>+H77</f>
        <v>0</v>
      </c>
    </row>
    <row r="93" spans="1:9" ht="14.4" x14ac:dyDescent="0.25">
      <c r="A93" s="134" t="s">
        <v>83</v>
      </c>
      <c r="B93" s="135"/>
      <c r="C93" s="135"/>
      <c r="D93" s="135"/>
      <c r="E93" s="136"/>
      <c r="F93" s="96">
        <f>'Financieel plan - looptijd'!L93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1:F1"/>
    <mergeCell ref="A3:F3"/>
    <mergeCell ref="A11:E11"/>
    <mergeCell ref="A13:F13"/>
    <mergeCell ref="B15:E15"/>
    <mergeCell ref="A28:E28"/>
    <mergeCell ref="A30:F30"/>
    <mergeCell ref="A31:F31"/>
    <mergeCell ref="A33:C33"/>
    <mergeCell ref="G15:H15"/>
    <mergeCell ref="A16:A18"/>
    <mergeCell ref="B16:C18"/>
    <mergeCell ref="A19:A20"/>
    <mergeCell ref="B19:C20"/>
    <mergeCell ref="A21:A24"/>
    <mergeCell ref="B21:C24"/>
    <mergeCell ref="A77:E77"/>
    <mergeCell ref="A79:F79"/>
    <mergeCell ref="A80:F80"/>
    <mergeCell ref="G33:H33"/>
    <mergeCell ref="G66:H66"/>
    <mergeCell ref="A43:F43"/>
    <mergeCell ref="B45:E45"/>
    <mergeCell ref="G45:H45"/>
    <mergeCell ref="A61:E61"/>
    <mergeCell ref="A63:F63"/>
    <mergeCell ref="A64:F64"/>
    <mergeCell ref="A42:F42"/>
    <mergeCell ref="A66:B67"/>
    <mergeCell ref="C66:C67"/>
    <mergeCell ref="D66:D67"/>
    <mergeCell ref="E66:E67"/>
    <mergeCell ref="F66:F67"/>
    <mergeCell ref="G82:H82"/>
    <mergeCell ref="A84:E84"/>
    <mergeCell ref="A94:E94"/>
    <mergeCell ref="G88:H88"/>
    <mergeCell ref="A89:E89"/>
    <mergeCell ref="A90:E90"/>
    <mergeCell ref="A91:E91"/>
    <mergeCell ref="A92:E92"/>
    <mergeCell ref="A93:E93"/>
    <mergeCell ref="A86:F8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A274-8CF0-4B37-85E6-C296E3834E8D}">
  <dimension ref="A1:J94"/>
  <sheetViews>
    <sheetView topLeftCell="A67" workbookViewId="0">
      <selection activeCell="F75" sqref="F75"/>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119</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17</v>
      </c>
      <c r="H11" s="29">
        <f>+'Financieel plan - looptijd'!N11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120</v>
      </c>
      <c r="G15" s="171" t="s">
        <v>121</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looptijd'!N16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looptijd'!N17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looptijd'!N18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looptijd'!N19</f>
        <v>0</v>
      </c>
      <c r="G19" s="47"/>
      <c r="H19" s="46"/>
      <c r="I19" s="44">
        <f t="shared" si="0"/>
        <v>0</v>
      </c>
      <c r="J19" s="113"/>
    </row>
    <row r="20" spans="1:10" ht="14.4" x14ac:dyDescent="0.25">
      <c r="A20" s="158"/>
      <c r="B20" s="169"/>
      <c r="C20" s="170"/>
      <c r="D20" s="110" t="str">
        <f>'Financieel plan - looptijd'!D20</f>
        <v>…</v>
      </c>
      <c r="E20" s="111"/>
      <c r="F20" s="44">
        <f>+'Financieel plan - looptijd'!N20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looptijd'!N21</f>
        <v>0</v>
      </c>
      <c r="G21" s="47"/>
      <c r="H21" s="46"/>
      <c r="I21" s="44">
        <f t="shared" si="0"/>
        <v>0</v>
      </c>
      <c r="J21" s="113"/>
    </row>
    <row r="22" spans="1:10" ht="15.75" customHeight="1" x14ac:dyDescent="0.25">
      <c r="A22" s="157"/>
      <c r="B22" s="167"/>
      <c r="C22" s="168"/>
      <c r="D22" s="110" t="str">
        <f>'Financieel plan - looptijd'!D22</f>
        <v>…</v>
      </c>
      <c r="E22" s="111"/>
      <c r="F22" s="44">
        <f>+'Financieel plan - looptijd'!N22</f>
        <v>0</v>
      </c>
      <c r="G22" s="47"/>
      <c r="H22" s="46"/>
      <c r="I22" s="44">
        <f t="shared" si="0"/>
        <v>0</v>
      </c>
      <c r="J22" s="113"/>
    </row>
    <row r="23" spans="1:10" ht="15.75" customHeight="1" x14ac:dyDescent="0.25">
      <c r="A23" s="157"/>
      <c r="B23" s="167"/>
      <c r="C23" s="168"/>
      <c r="D23" s="110" t="str">
        <f>'Financieel plan - looptijd'!D23</f>
        <v>…</v>
      </c>
      <c r="E23" s="111"/>
      <c r="F23" s="44">
        <f>+'Financieel plan - looptijd'!N23</f>
        <v>0</v>
      </c>
      <c r="G23" s="47"/>
      <c r="H23" s="46"/>
      <c r="I23" s="44">
        <f t="shared" si="0"/>
        <v>0</v>
      </c>
      <c r="J23" s="113"/>
    </row>
    <row r="24" spans="1:10" ht="15.75" customHeight="1" x14ac:dyDescent="0.25">
      <c r="A24" s="158"/>
      <c r="B24" s="169"/>
      <c r="C24" s="170"/>
      <c r="D24" s="110" t="str">
        <f>'Financieel plan - looptijd'!D24</f>
        <v>…</v>
      </c>
      <c r="E24" s="111"/>
      <c r="F24" s="44">
        <f>+'Financieel plan - looptijd'!N24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looptijd'!N25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looptijd'!N26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looptijd'!N27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120</v>
      </c>
      <c r="G33" s="171" t="s">
        <v>121</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looptijd'!N34</f>
        <v>0</v>
      </c>
      <c r="G34" s="59"/>
      <c r="H34" s="60"/>
      <c r="I34" s="44">
        <f>+F34-H34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looptijd'!N35</f>
        <v>0</v>
      </c>
      <c r="G35" s="61"/>
      <c r="H35" s="60"/>
      <c r="I35" s="44">
        <f t="shared" ref="I35:I39" si="1">+F35-H35</f>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looptijd'!N36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looptijd'!N37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looptijd'!N38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looptijd'!N39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120</v>
      </c>
      <c r="G45" s="171" t="s">
        <v>121</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looptijd'!N46</f>
        <v>0</v>
      </c>
      <c r="G46" s="73"/>
      <c r="H46" s="74"/>
      <c r="I46" s="44">
        <f>+F46-H46</f>
        <v>0</v>
      </c>
      <c r="J46" s="113"/>
    </row>
    <row r="47" spans="1:10" ht="14.4" x14ac:dyDescent="0.25">
      <c r="A47" s="116" t="str">
        <f>'Financieel plan - looptijd'!A47</f>
        <v>bv catering</v>
      </c>
      <c r="B47" s="34" t="str">
        <f>'Financieel plan - looptijd'!B47</f>
        <v>…</v>
      </c>
      <c r="C47" s="36"/>
      <c r="D47" s="36"/>
      <c r="E47" s="117"/>
      <c r="F47" s="44">
        <f>+'Financieel plan - looptijd'!N47</f>
        <v>0</v>
      </c>
      <c r="G47" s="75"/>
      <c r="H47" s="74"/>
      <c r="I47" s="44">
        <f t="shared" ref="I47:I60" si="2">+F47-H47</f>
        <v>0</v>
      </c>
      <c r="J47" s="113"/>
    </row>
    <row r="48" spans="1:10" ht="14.4" x14ac:dyDescent="0.25">
      <c r="A48" s="116" t="str">
        <f>'Financieel plan - looptijd'!A48</f>
        <v>bv artistieke prestaties</v>
      </c>
      <c r="B48" s="34" t="str">
        <f>'Financieel plan - looptijd'!B48</f>
        <v>…</v>
      </c>
      <c r="C48" s="36"/>
      <c r="D48" s="36"/>
      <c r="E48" s="117"/>
      <c r="F48" s="44">
        <f>+'Financieel plan - looptijd'!N48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looptijd'!N49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looptijd'!N50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looptijd'!N51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looptijd'!N52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looptijd'!N53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looptijd'!N54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looptijd'!N55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looptijd'!N56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looptijd'!N57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looptijd'!N58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looptijd'!N59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looptijd'!N60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122</v>
      </c>
      <c r="G66" s="130" t="s">
        <v>17</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9.9999999999999995E-8</v>
      </c>
      <c r="D68" s="129">
        <v>0.01</v>
      </c>
      <c r="E68" s="85">
        <f t="shared" ref="E68:E76" si="3">+C68/D68</f>
        <v>9.9999999999999991E-6</v>
      </c>
      <c r="F68" s="85">
        <f>+'Financieel plan - looptijd'!N68</f>
        <v>0</v>
      </c>
      <c r="G68" s="84"/>
      <c r="H68" s="85">
        <f>+C68/D68*G68</f>
        <v>0</v>
      </c>
      <c r="I68" s="87"/>
    </row>
    <row r="69" spans="1:9" ht="14.4" x14ac:dyDescent="0.25">
      <c r="A69" s="126" t="str">
        <f>'Financieel plan - looptijd'!A69</f>
        <v>…</v>
      </c>
      <c r="B69" s="128"/>
      <c r="C69" s="83">
        <v>9.9999999999999995E-8</v>
      </c>
      <c r="D69" s="129">
        <v>0.01</v>
      </c>
      <c r="E69" s="85">
        <f t="shared" si="3"/>
        <v>9.9999999999999991E-6</v>
      </c>
      <c r="F69" s="85">
        <f>+'Financieel plan - looptijd'!N69</f>
        <v>0</v>
      </c>
      <c r="G69" s="84"/>
      <c r="H69" s="85">
        <f t="shared" ref="H69:H76" si="4">+C69/D69*G69</f>
        <v>0</v>
      </c>
      <c r="I69" s="87"/>
    </row>
    <row r="70" spans="1:9" ht="14.4" x14ac:dyDescent="0.25">
      <c r="A70" s="126" t="str">
        <f>'Financieel plan - looptijd'!A70</f>
        <v>…</v>
      </c>
      <c r="B70" s="128"/>
      <c r="C70" s="83">
        <v>9.9999999999999995E-8</v>
      </c>
      <c r="D70" s="129">
        <v>0.01</v>
      </c>
      <c r="E70" s="85">
        <f t="shared" si="3"/>
        <v>9.9999999999999991E-6</v>
      </c>
      <c r="F70" s="85">
        <f>+'Financieel plan - looptijd'!N70</f>
        <v>0</v>
      </c>
      <c r="G70" s="84"/>
      <c r="H70" s="85">
        <f t="shared" si="4"/>
        <v>0</v>
      </c>
      <c r="I70" s="87"/>
    </row>
    <row r="71" spans="1:9" ht="14.4" x14ac:dyDescent="0.25">
      <c r="A71" s="126" t="str">
        <f>'Financieel plan - looptijd'!A71</f>
        <v>…</v>
      </c>
      <c r="B71" s="128"/>
      <c r="C71" s="83">
        <v>9.9999999999999995E-8</v>
      </c>
      <c r="D71" s="129">
        <v>0.01</v>
      </c>
      <c r="E71" s="85">
        <f t="shared" si="3"/>
        <v>9.9999999999999991E-6</v>
      </c>
      <c r="F71" s="85">
        <f>+'Financieel plan - looptijd'!N71</f>
        <v>0</v>
      </c>
      <c r="G71" s="84"/>
      <c r="H71" s="85">
        <f t="shared" si="4"/>
        <v>0</v>
      </c>
      <c r="I71" s="87"/>
    </row>
    <row r="72" spans="1:9" ht="14.4" x14ac:dyDescent="0.25">
      <c r="A72" s="126" t="str">
        <f>'Financieel plan - looptijd'!A72</f>
        <v>…</v>
      </c>
      <c r="B72" s="128"/>
      <c r="C72" s="83">
        <v>9.9999999999999995E-8</v>
      </c>
      <c r="D72" s="129">
        <v>0.01</v>
      </c>
      <c r="E72" s="85">
        <f t="shared" si="3"/>
        <v>9.9999999999999991E-6</v>
      </c>
      <c r="F72" s="85">
        <f>+'Financieel plan - looptijd'!N72</f>
        <v>0</v>
      </c>
      <c r="G72" s="84"/>
      <c r="H72" s="85">
        <f t="shared" si="4"/>
        <v>0</v>
      </c>
      <c r="I72" s="87"/>
    </row>
    <row r="73" spans="1:9" ht="14.4" x14ac:dyDescent="0.25">
      <c r="A73" s="126" t="str">
        <f>'Financieel plan - looptijd'!A73</f>
        <v>…</v>
      </c>
      <c r="B73" s="128"/>
      <c r="C73" s="83">
        <v>9.9999999999999995E-8</v>
      </c>
      <c r="D73" s="129">
        <v>0.01</v>
      </c>
      <c r="E73" s="85">
        <f t="shared" si="3"/>
        <v>9.9999999999999991E-6</v>
      </c>
      <c r="F73" s="85">
        <f>+'Financieel plan - looptijd'!N73</f>
        <v>0</v>
      </c>
      <c r="G73" s="84"/>
      <c r="H73" s="85">
        <f t="shared" si="4"/>
        <v>0</v>
      </c>
      <c r="I73" s="87"/>
    </row>
    <row r="74" spans="1:9" ht="14.4" x14ac:dyDescent="0.25">
      <c r="A74" s="126" t="str">
        <f>'Financieel plan - looptijd'!A74</f>
        <v>…</v>
      </c>
      <c r="B74" s="128"/>
      <c r="C74" s="83">
        <v>9.9999999999999995E-8</v>
      </c>
      <c r="D74" s="129">
        <v>0.01</v>
      </c>
      <c r="E74" s="85">
        <f t="shared" si="3"/>
        <v>9.9999999999999991E-6</v>
      </c>
      <c r="F74" s="85">
        <f>+'Financieel plan - looptijd'!N74</f>
        <v>0</v>
      </c>
      <c r="G74" s="84"/>
      <c r="H74" s="85">
        <f t="shared" si="4"/>
        <v>0</v>
      </c>
      <c r="I74" s="87"/>
    </row>
    <row r="75" spans="1:9" ht="14.4" x14ac:dyDescent="0.25">
      <c r="A75" s="126" t="str">
        <f>'Financieel plan - looptijd'!A75</f>
        <v>…</v>
      </c>
      <c r="B75" s="128"/>
      <c r="C75" s="83">
        <v>9.9999999999999995E-8</v>
      </c>
      <c r="D75" s="129">
        <v>0.01</v>
      </c>
      <c r="E75" s="85">
        <f>+C75/D75</f>
        <v>9.9999999999999991E-6</v>
      </c>
      <c r="F75" s="85">
        <f>+'Financieel plan - looptijd'!N75</f>
        <v>0</v>
      </c>
      <c r="G75" s="84"/>
      <c r="H75" s="85">
        <f t="shared" si="4"/>
        <v>0</v>
      </c>
      <c r="I75" s="87"/>
    </row>
    <row r="76" spans="1:9" ht="14.4" x14ac:dyDescent="0.25">
      <c r="A76" s="126" t="str">
        <f>'Financieel plan - looptijd'!A76</f>
        <v>…</v>
      </c>
      <c r="B76" s="128"/>
      <c r="C76" s="83">
        <v>9.9999999999999995E-8</v>
      </c>
      <c r="D76" s="129">
        <v>0.01</v>
      </c>
      <c r="E76" s="85">
        <f t="shared" si="3"/>
        <v>9.9999999999999991E-6</v>
      </c>
      <c r="F76" s="85">
        <f>+'Financieel plan - looptijd'!N76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123</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124</v>
      </c>
      <c r="G88" s="171" t="s">
        <v>125</v>
      </c>
      <c r="H88" s="138"/>
    </row>
    <row r="89" spans="1:9" ht="14.4" x14ac:dyDescent="0.25">
      <c r="A89" s="134" t="s">
        <v>100</v>
      </c>
      <c r="B89" s="135"/>
      <c r="C89" s="135"/>
      <c r="D89" s="135"/>
      <c r="E89" s="136"/>
      <c r="F89" s="96">
        <f>'Financieel plan - looptijd'!N89</f>
        <v>0</v>
      </c>
      <c r="G89" s="97"/>
      <c r="H89" s="98">
        <f>H28</f>
        <v>0</v>
      </c>
    </row>
    <row r="90" spans="1:9" ht="14.4" x14ac:dyDescent="0.25">
      <c r="A90" s="134" t="s">
        <v>101</v>
      </c>
      <c r="B90" s="135"/>
      <c r="C90" s="135"/>
      <c r="D90" s="135"/>
      <c r="E90" s="136"/>
      <c r="F90" s="96">
        <f>'Financieel plan - looptijd'!N90</f>
        <v>0</v>
      </c>
      <c r="G90" s="97"/>
      <c r="H90" s="99">
        <f>H40</f>
        <v>0</v>
      </c>
    </row>
    <row r="91" spans="1:9" ht="14.4" x14ac:dyDescent="0.25">
      <c r="A91" s="134" t="s">
        <v>102</v>
      </c>
      <c r="B91" s="135"/>
      <c r="C91" s="135"/>
      <c r="D91" s="135"/>
      <c r="E91" s="136"/>
      <c r="F91" s="96">
        <f>'Financieel plan - looptijd'!N91</f>
        <v>0</v>
      </c>
      <c r="G91" s="97"/>
      <c r="H91" s="101">
        <f>H61</f>
        <v>0</v>
      </c>
    </row>
    <row r="92" spans="1:9" ht="14.4" x14ac:dyDescent="0.25">
      <c r="A92" s="134" t="s">
        <v>103</v>
      </c>
      <c r="B92" s="135"/>
      <c r="C92" s="135"/>
      <c r="D92" s="135"/>
      <c r="E92" s="136"/>
      <c r="F92" s="96">
        <f>'Financieel plan - looptijd'!N92</f>
        <v>0</v>
      </c>
      <c r="G92" s="97"/>
      <c r="H92" s="98">
        <f>+H77</f>
        <v>0</v>
      </c>
    </row>
    <row r="93" spans="1:9" ht="14.4" x14ac:dyDescent="0.25">
      <c r="A93" s="134" t="s">
        <v>83</v>
      </c>
      <c r="B93" s="135"/>
      <c r="C93" s="135"/>
      <c r="D93" s="135"/>
      <c r="E93" s="136"/>
      <c r="F93" s="96">
        <f>'Financieel plan - looptijd'!N93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1:F1"/>
    <mergeCell ref="A3:F3"/>
    <mergeCell ref="A11:E11"/>
    <mergeCell ref="A13:F13"/>
    <mergeCell ref="B15:E15"/>
    <mergeCell ref="A28:E28"/>
    <mergeCell ref="A30:F30"/>
    <mergeCell ref="A31:F31"/>
    <mergeCell ref="A33:C33"/>
    <mergeCell ref="G15:H15"/>
    <mergeCell ref="A16:A18"/>
    <mergeCell ref="B16:C18"/>
    <mergeCell ref="A19:A20"/>
    <mergeCell ref="B19:C20"/>
    <mergeCell ref="A21:A24"/>
    <mergeCell ref="B21:C24"/>
    <mergeCell ref="A77:E77"/>
    <mergeCell ref="A79:F79"/>
    <mergeCell ref="A80:F80"/>
    <mergeCell ref="G33:H33"/>
    <mergeCell ref="G66:H66"/>
    <mergeCell ref="A43:F43"/>
    <mergeCell ref="B45:E45"/>
    <mergeCell ref="G45:H45"/>
    <mergeCell ref="A61:E61"/>
    <mergeCell ref="A63:F63"/>
    <mergeCell ref="A64:F64"/>
    <mergeCell ref="A42:F42"/>
    <mergeCell ref="A66:B67"/>
    <mergeCell ref="C66:C67"/>
    <mergeCell ref="D66:D67"/>
    <mergeCell ref="E66:E67"/>
    <mergeCell ref="F66:F67"/>
    <mergeCell ref="G82:H82"/>
    <mergeCell ref="A84:E84"/>
    <mergeCell ref="A94:E94"/>
    <mergeCell ref="G88:H88"/>
    <mergeCell ref="A89:E89"/>
    <mergeCell ref="A90:E90"/>
    <mergeCell ref="A91:E91"/>
    <mergeCell ref="A92:E92"/>
    <mergeCell ref="A93:E93"/>
    <mergeCell ref="A86:F8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5A53-5847-441F-A8D2-699536D74EAD}">
  <dimension ref="A1:J94"/>
  <sheetViews>
    <sheetView topLeftCell="A67" workbookViewId="0">
      <selection activeCell="A76" sqref="A76"/>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126</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18</v>
      </c>
      <c r="H11" s="29">
        <f>+'Financieel plan - looptijd'!P11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127</v>
      </c>
      <c r="G15" s="171" t="s">
        <v>128</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looptijd'!P16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looptijd'!P17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looptijd'!P18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looptijd'!P19</f>
        <v>0</v>
      </c>
      <c r="G19" s="47"/>
      <c r="H19" s="46"/>
      <c r="I19" s="44">
        <f t="shared" si="0"/>
        <v>0</v>
      </c>
      <c r="J19" s="113"/>
    </row>
    <row r="20" spans="1:10" ht="14.4" x14ac:dyDescent="0.25">
      <c r="A20" s="158"/>
      <c r="B20" s="169"/>
      <c r="C20" s="170"/>
      <c r="D20" s="110" t="str">
        <f>'Financieel plan - looptijd'!D20</f>
        <v>…</v>
      </c>
      <c r="E20" s="111"/>
      <c r="F20" s="44">
        <f>+'Financieel plan - looptijd'!P20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looptijd'!P21</f>
        <v>0</v>
      </c>
      <c r="G21" s="47"/>
      <c r="H21" s="46"/>
      <c r="I21" s="44">
        <f t="shared" si="0"/>
        <v>0</v>
      </c>
      <c r="J21" s="113"/>
    </row>
    <row r="22" spans="1:10" ht="15.75" customHeight="1" x14ac:dyDescent="0.25">
      <c r="A22" s="157"/>
      <c r="B22" s="167"/>
      <c r="C22" s="168"/>
      <c r="D22" s="110" t="str">
        <f>'Financieel plan - looptijd'!D22</f>
        <v>…</v>
      </c>
      <c r="E22" s="111"/>
      <c r="F22" s="44">
        <f>+'Financieel plan - looptijd'!P22</f>
        <v>0</v>
      </c>
      <c r="G22" s="47"/>
      <c r="H22" s="46"/>
      <c r="I22" s="44">
        <f t="shared" si="0"/>
        <v>0</v>
      </c>
      <c r="J22" s="113"/>
    </row>
    <row r="23" spans="1:10" ht="15.75" customHeight="1" x14ac:dyDescent="0.25">
      <c r="A23" s="157"/>
      <c r="B23" s="167"/>
      <c r="C23" s="168"/>
      <c r="D23" s="110" t="str">
        <f>'Financieel plan - looptijd'!D23</f>
        <v>…</v>
      </c>
      <c r="E23" s="111"/>
      <c r="F23" s="44">
        <f>+'Financieel plan - looptijd'!P23</f>
        <v>0</v>
      </c>
      <c r="G23" s="47"/>
      <c r="H23" s="46"/>
      <c r="I23" s="44">
        <f t="shared" si="0"/>
        <v>0</v>
      </c>
      <c r="J23" s="113"/>
    </row>
    <row r="24" spans="1:10" ht="15.75" customHeight="1" x14ac:dyDescent="0.25">
      <c r="A24" s="158"/>
      <c r="B24" s="169"/>
      <c r="C24" s="170"/>
      <c r="D24" s="110" t="str">
        <f>'Financieel plan - looptijd'!D24</f>
        <v>…</v>
      </c>
      <c r="E24" s="111"/>
      <c r="F24" s="44">
        <f>+'Financieel plan - looptijd'!P24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looptijd'!P25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looptijd'!P26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looptijd'!P27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127</v>
      </c>
      <c r="G33" s="171" t="s">
        <v>128</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looptijd'!P34</f>
        <v>0</v>
      </c>
      <c r="G34" s="59"/>
      <c r="H34" s="60"/>
      <c r="I34" s="44">
        <f>+F34-H34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looptijd'!P35</f>
        <v>0</v>
      </c>
      <c r="G35" s="61"/>
      <c r="H35" s="60"/>
      <c r="I35" s="44">
        <f t="shared" ref="I35:I39" si="1">+F35-H35</f>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looptijd'!P36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looptijd'!P37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looptijd'!P38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looptijd'!P39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127</v>
      </c>
      <c r="G45" s="171" t="s">
        <v>128</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looptijd'!P46</f>
        <v>0</v>
      </c>
      <c r="G46" s="73"/>
      <c r="H46" s="74"/>
      <c r="I46" s="44">
        <f>+F46-H46</f>
        <v>0</v>
      </c>
      <c r="J46" s="113"/>
    </row>
    <row r="47" spans="1:10" ht="14.4" x14ac:dyDescent="0.25">
      <c r="A47" s="116" t="str">
        <f>'Financieel plan - looptijd'!A47</f>
        <v>bv catering</v>
      </c>
      <c r="B47" s="34" t="str">
        <f>'Financieel plan - looptijd'!B47</f>
        <v>…</v>
      </c>
      <c r="C47" s="36"/>
      <c r="D47" s="36"/>
      <c r="E47" s="117"/>
      <c r="F47" s="44">
        <f>+'Financieel plan - looptijd'!P47</f>
        <v>0</v>
      </c>
      <c r="G47" s="75"/>
      <c r="H47" s="74"/>
      <c r="I47" s="44">
        <f t="shared" ref="I47:I60" si="2">+F47-H47</f>
        <v>0</v>
      </c>
      <c r="J47" s="113"/>
    </row>
    <row r="48" spans="1:10" ht="14.4" x14ac:dyDescent="0.25">
      <c r="A48" s="116" t="str">
        <f>'Financieel plan - looptijd'!A48</f>
        <v>bv artistieke prestaties</v>
      </c>
      <c r="B48" s="34" t="str">
        <f>'Financieel plan - looptijd'!B48</f>
        <v>…</v>
      </c>
      <c r="C48" s="36"/>
      <c r="D48" s="36"/>
      <c r="E48" s="117"/>
      <c r="F48" s="44">
        <f>+'Financieel plan - looptijd'!P48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looptijd'!P49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looptijd'!P50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looptijd'!P51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looptijd'!P52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looptijd'!P53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looptijd'!P54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looptijd'!P55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looptijd'!P56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looptijd'!P57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looptijd'!P58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looptijd'!P59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looptijd'!P60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129</v>
      </c>
      <c r="G66" s="130" t="s">
        <v>18</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9.9999999999999995E-8</v>
      </c>
      <c r="D68" s="129">
        <v>0.01</v>
      </c>
      <c r="E68" s="85">
        <f t="shared" ref="E68:E76" si="3">+C68/D68</f>
        <v>9.9999999999999991E-6</v>
      </c>
      <c r="F68" s="85">
        <f>+'Financieel plan - looptijd'!P68</f>
        <v>0</v>
      </c>
      <c r="G68" s="84"/>
      <c r="H68" s="85">
        <f>+C68/D68*G68</f>
        <v>0</v>
      </c>
      <c r="I68" s="87"/>
    </row>
    <row r="69" spans="1:9" ht="14.4" x14ac:dyDescent="0.25">
      <c r="A69" s="126" t="str">
        <f>'Financieel plan - looptijd'!A69</f>
        <v>…</v>
      </c>
      <c r="B69" s="128"/>
      <c r="C69" s="83">
        <v>9.9999999999999995E-8</v>
      </c>
      <c r="D69" s="129">
        <v>0.01</v>
      </c>
      <c r="E69" s="85">
        <f t="shared" si="3"/>
        <v>9.9999999999999991E-6</v>
      </c>
      <c r="F69" s="85">
        <f>+'Financieel plan - looptijd'!P69</f>
        <v>0</v>
      </c>
      <c r="G69" s="84"/>
      <c r="H69" s="85">
        <f t="shared" ref="H69:H76" si="4">+C69/D69*G69</f>
        <v>0</v>
      </c>
      <c r="I69" s="87"/>
    </row>
    <row r="70" spans="1:9" ht="14.4" x14ac:dyDescent="0.25">
      <c r="A70" s="126" t="str">
        <f>'Financieel plan - looptijd'!A70</f>
        <v>…</v>
      </c>
      <c r="B70" s="128"/>
      <c r="C70" s="83">
        <v>9.9999999999999995E-8</v>
      </c>
      <c r="D70" s="129">
        <v>0.01</v>
      </c>
      <c r="E70" s="85">
        <f t="shared" si="3"/>
        <v>9.9999999999999991E-6</v>
      </c>
      <c r="F70" s="85">
        <f>+'Financieel plan - looptijd'!P70</f>
        <v>0</v>
      </c>
      <c r="G70" s="84"/>
      <c r="H70" s="85">
        <f t="shared" si="4"/>
        <v>0</v>
      </c>
      <c r="I70" s="87"/>
    </row>
    <row r="71" spans="1:9" ht="14.4" x14ac:dyDescent="0.25">
      <c r="A71" s="126" t="str">
        <f>'Financieel plan - looptijd'!A71</f>
        <v>…</v>
      </c>
      <c r="B71" s="128"/>
      <c r="C71" s="83">
        <v>9.9999999999999995E-8</v>
      </c>
      <c r="D71" s="129">
        <v>0.01</v>
      </c>
      <c r="E71" s="85">
        <f t="shared" si="3"/>
        <v>9.9999999999999991E-6</v>
      </c>
      <c r="F71" s="85">
        <f>+'Financieel plan - looptijd'!P71</f>
        <v>0</v>
      </c>
      <c r="G71" s="84"/>
      <c r="H71" s="85">
        <f t="shared" si="4"/>
        <v>0</v>
      </c>
      <c r="I71" s="87"/>
    </row>
    <row r="72" spans="1:9" ht="14.4" x14ac:dyDescent="0.25">
      <c r="A72" s="126" t="str">
        <f>'Financieel plan - looptijd'!A72</f>
        <v>…</v>
      </c>
      <c r="B72" s="128"/>
      <c r="C72" s="83">
        <v>9.9999999999999995E-8</v>
      </c>
      <c r="D72" s="129">
        <v>0.01</v>
      </c>
      <c r="E72" s="85">
        <f t="shared" si="3"/>
        <v>9.9999999999999991E-6</v>
      </c>
      <c r="F72" s="85">
        <f>+'Financieel plan - looptijd'!P72</f>
        <v>0</v>
      </c>
      <c r="G72" s="84"/>
      <c r="H72" s="85">
        <f t="shared" si="4"/>
        <v>0</v>
      </c>
      <c r="I72" s="87"/>
    </row>
    <row r="73" spans="1:9" ht="14.4" x14ac:dyDescent="0.25">
      <c r="A73" s="126" t="str">
        <f>'Financieel plan - looptijd'!A73</f>
        <v>…</v>
      </c>
      <c r="B73" s="128"/>
      <c r="C73" s="83">
        <v>9.9999999999999995E-8</v>
      </c>
      <c r="D73" s="129">
        <v>0.01</v>
      </c>
      <c r="E73" s="85">
        <f t="shared" si="3"/>
        <v>9.9999999999999991E-6</v>
      </c>
      <c r="F73" s="85">
        <f>+'Financieel plan - looptijd'!P73</f>
        <v>0</v>
      </c>
      <c r="G73" s="84"/>
      <c r="H73" s="85">
        <f t="shared" si="4"/>
        <v>0</v>
      </c>
      <c r="I73" s="87"/>
    </row>
    <row r="74" spans="1:9" ht="14.4" x14ac:dyDescent="0.25">
      <c r="A74" s="126" t="str">
        <f>'Financieel plan - looptijd'!A74</f>
        <v>…</v>
      </c>
      <c r="B74" s="128"/>
      <c r="C74" s="83">
        <v>9.9999999999999995E-8</v>
      </c>
      <c r="D74" s="129">
        <v>0.01</v>
      </c>
      <c r="E74" s="85">
        <f t="shared" si="3"/>
        <v>9.9999999999999991E-6</v>
      </c>
      <c r="F74" s="85">
        <f>+'Financieel plan - looptijd'!P74</f>
        <v>0</v>
      </c>
      <c r="G74" s="84"/>
      <c r="H74" s="85">
        <f t="shared" si="4"/>
        <v>0</v>
      </c>
      <c r="I74" s="87"/>
    </row>
    <row r="75" spans="1:9" ht="14.4" x14ac:dyDescent="0.25">
      <c r="A75" s="126" t="str">
        <f>'Financieel plan - looptijd'!A75</f>
        <v>…</v>
      </c>
      <c r="B75" s="128"/>
      <c r="C75" s="83">
        <v>9.9999999999999995E-8</v>
      </c>
      <c r="D75" s="129">
        <v>0.01</v>
      </c>
      <c r="E75" s="85">
        <f t="shared" si="3"/>
        <v>9.9999999999999991E-6</v>
      </c>
      <c r="F75" s="85">
        <f>+'Financieel plan - looptijd'!P75</f>
        <v>0</v>
      </c>
      <c r="G75" s="84"/>
      <c r="H75" s="85">
        <f t="shared" si="4"/>
        <v>0</v>
      </c>
      <c r="I75" s="87"/>
    </row>
    <row r="76" spans="1:9" ht="14.4" x14ac:dyDescent="0.25">
      <c r="A76" s="126" t="str">
        <f>'Financieel plan - looptijd'!A76</f>
        <v>…</v>
      </c>
      <c r="B76" s="128"/>
      <c r="C76" s="83">
        <v>9.9999999999999995E-8</v>
      </c>
      <c r="D76" s="129">
        <v>0.01</v>
      </c>
      <c r="E76" s="85">
        <f t="shared" si="3"/>
        <v>9.9999999999999991E-6</v>
      </c>
      <c r="F76" s="85">
        <f>+'Financieel plan - looptijd'!P76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130</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131</v>
      </c>
      <c r="G88" s="171" t="s">
        <v>132</v>
      </c>
      <c r="H88" s="138"/>
    </row>
    <row r="89" spans="1:9" ht="14.4" x14ac:dyDescent="0.25">
      <c r="A89" s="134" t="s">
        <v>100</v>
      </c>
      <c r="B89" s="135"/>
      <c r="C89" s="135"/>
      <c r="D89" s="135"/>
      <c r="E89" s="136"/>
      <c r="F89" s="96">
        <f>'Financieel plan - looptijd'!P89</f>
        <v>0</v>
      </c>
      <c r="G89" s="97"/>
      <c r="H89" s="98">
        <f>H28</f>
        <v>0</v>
      </c>
    </row>
    <row r="90" spans="1:9" ht="14.4" x14ac:dyDescent="0.25">
      <c r="A90" s="134" t="s">
        <v>101</v>
      </c>
      <c r="B90" s="135"/>
      <c r="C90" s="135"/>
      <c r="D90" s="135"/>
      <c r="E90" s="136"/>
      <c r="F90" s="96">
        <f>'Financieel plan - looptijd'!P90</f>
        <v>0</v>
      </c>
      <c r="G90" s="97"/>
      <c r="H90" s="99">
        <f>H40</f>
        <v>0</v>
      </c>
    </row>
    <row r="91" spans="1:9" ht="14.4" x14ac:dyDescent="0.25">
      <c r="A91" s="134" t="s">
        <v>102</v>
      </c>
      <c r="B91" s="135"/>
      <c r="C91" s="135"/>
      <c r="D91" s="135"/>
      <c r="E91" s="136"/>
      <c r="F91" s="96">
        <f>'Financieel plan - looptijd'!P91</f>
        <v>0</v>
      </c>
      <c r="G91" s="97"/>
      <c r="H91" s="101">
        <f>H61</f>
        <v>0</v>
      </c>
    </row>
    <row r="92" spans="1:9" ht="14.4" x14ac:dyDescent="0.25">
      <c r="A92" s="134" t="s">
        <v>103</v>
      </c>
      <c r="B92" s="135"/>
      <c r="C92" s="135"/>
      <c r="D92" s="135"/>
      <c r="E92" s="136"/>
      <c r="F92" s="96">
        <f>'Financieel plan - looptijd'!P92</f>
        <v>0</v>
      </c>
      <c r="G92" s="97"/>
      <c r="H92" s="98">
        <f>+H77</f>
        <v>0</v>
      </c>
    </row>
    <row r="93" spans="1:9" ht="14.4" x14ac:dyDescent="0.25">
      <c r="A93" s="134" t="s">
        <v>83</v>
      </c>
      <c r="B93" s="135"/>
      <c r="C93" s="135"/>
      <c r="D93" s="135"/>
      <c r="E93" s="136"/>
      <c r="F93" s="96">
        <f>'Financieel plan - looptijd'!P93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1:F1"/>
    <mergeCell ref="A3:F3"/>
    <mergeCell ref="A11:E11"/>
    <mergeCell ref="A13:F13"/>
    <mergeCell ref="B15:E15"/>
    <mergeCell ref="A28:E28"/>
    <mergeCell ref="A30:F30"/>
    <mergeCell ref="A31:F31"/>
    <mergeCell ref="A33:C33"/>
    <mergeCell ref="G15:H15"/>
    <mergeCell ref="A16:A18"/>
    <mergeCell ref="B16:C18"/>
    <mergeCell ref="A19:A20"/>
    <mergeCell ref="B19:C20"/>
    <mergeCell ref="A21:A24"/>
    <mergeCell ref="B21:C24"/>
    <mergeCell ref="A77:E77"/>
    <mergeCell ref="A79:F79"/>
    <mergeCell ref="A80:F80"/>
    <mergeCell ref="G33:H33"/>
    <mergeCell ref="G66:H66"/>
    <mergeCell ref="A43:F43"/>
    <mergeCell ref="B45:E45"/>
    <mergeCell ref="G45:H45"/>
    <mergeCell ref="A61:E61"/>
    <mergeCell ref="A63:F63"/>
    <mergeCell ref="A64:F64"/>
    <mergeCell ref="A42:F42"/>
    <mergeCell ref="A66:B67"/>
    <mergeCell ref="C66:C67"/>
    <mergeCell ref="D66:D67"/>
    <mergeCell ref="E66:E67"/>
    <mergeCell ref="F66:F67"/>
    <mergeCell ref="G82:H82"/>
    <mergeCell ref="A84:E84"/>
    <mergeCell ref="A94:E94"/>
    <mergeCell ref="G88:H88"/>
    <mergeCell ref="A89:E89"/>
    <mergeCell ref="A90:E90"/>
    <mergeCell ref="A91:E91"/>
    <mergeCell ref="A92:E92"/>
    <mergeCell ref="A93:E93"/>
    <mergeCell ref="A86:F8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7E7C-1FA1-4D31-A5FD-7CB27F3F3737}">
  <dimension ref="A1:J94"/>
  <sheetViews>
    <sheetView topLeftCell="A58" workbookViewId="0">
      <selection activeCell="A76" sqref="A76"/>
    </sheetView>
  </sheetViews>
  <sheetFormatPr defaultColWidth="12.5546875" defaultRowHeight="13.8" x14ac:dyDescent="0.25"/>
  <cols>
    <col min="1" max="1" width="31.44140625" style="35" customWidth="1"/>
    <col min="2" max="5" width="15.5546875" style="35" customWidth="1"/>
    <col min="6" max="6" width="19.109375" style="35" customWidth="1"/>
    <col min="7" max="7" width="6.5546875" style="35" customWidth="1"/>
    <col min="8" max="8" width="15.5546875" style="35" customWidth="1"/>
    <col min="9" max="9" width="12.5546875" style="35"/>
    <col min="10" max="10" width="50.5546875" style="35" customWidth="1"/>
    <col min="11" max="16384" width="12.5546875" style="35"/>
  </cols>
  <sheetData>
    <row r="1" spans="1:10" ht="21" x14ac:dyDescent="0.25">
      <c r="A1" s="154" t="s">
        <v>133</v>
      </c>
      <c r="B1" s="143"/>
      <c r="C1" s="143"/>
      <c r="D1" s="143"/>
      <c r="E1" s="143"/>
      <c r="F1" s="143"/>
      <c r="H1" s="27"/>
    </row>
    <row r="2" spans="1:10" ht="15.75" customHeight="1" x14ac:dyDescent="0.25">
      <c r="A2" s="27"/>
      <c r="B2" s="27"/>
      <c r="C2" s="27"/>
      <c r="D2" s="27"/>
      <c r="E2" s="27"/>
      <c r="F2" s="27"/>
      <c r="G2" s="27"/>
      <c r="H2" s="27"/>
    </row>
    <row r="3" spans="1:10" ht="18" x14ac:dyDescent="0.25">
      <c r="A3" s="142" t="s">
        <v>1</v>
      </c>
      <c r="B3" s="143"/>
      <c r="C3" s="143"/>
      <c r="D3" s="143"/>
      <c r="E3" s="143"/>
      <c r="F3" s="143"/>
      <c r="H3" s="27"/>
    </row>
    <row r="4" spans="1:10" ht="15.75" customHeight="1" x14ac:dyDescent="0.25">
      <c r="A4" s="27"/>
      <c r="B4" s="27"/>
      <c r="C4" s="27"/>
      <c r="D4" s="27"/>
      <c r="E4" s="27"/>
      <c r="F4" s="27"/>
      <c r="G4" s="27"/>
      <c r="H4" s="27"/>
    </row>
    <row r="5" spans="1:10" ht="15.75" customHeight="1" x14ac:dyDescent="0.25">
      <c r="A5" s="17" t="s">
        <v>2</v>
      </c>
      <c r="B5" s="34" t="str">
        <f>'Financieel plan - looptijd'!B5</f>
        <v>Project "Opmaak sjablonen financieel plan"</v>
      </c>
      <c r="C5" s="36"/>
      <c r="D5" s="36"/>
      <c r="E5" s="36"/>
      <c r="F5" s="37"/>
      <c r="G5" s="38"/>
      <c r="H5" s="27"/>
    </row>
    <row r="6" spans="1:10" ht="15.75" customHeight="1" x14ac:dyDescent="0.25">
      <c r="A6" s="18" t="s">
        <v>4</v>
      </c>
      <c r="B6" s="34" t="str">
        <f>+'Financieel plan - looptijd'!B6</f>
        <v>Projectteam BZ</v>
      </c>
      <c r="C6" s="36"/>
      <c r="D6" s="36"/>
      <c r="E6" s="36"/>
      <c r="F6" s="37"/>
      <c r="G6" s="38"/>
      <c r="H6" s="27"/>
    </row>
    <row r="7" spans="1:10" ht="15.75" customHeight="1" x14ac:dyDescent="0.25">
      <c r="A7" s="18" t="s">
        <v>6</v>
      </c>
      <c r="B7" s="34" t="str">
        <f>+'Financieel plan - looptijd'!B7</f>
        <v>1/1/2019-31/12/2024</v>
      </c>
      <c r="C7" s="36"/>
      <c r="D7" s="36"/>
      <c r="E7" s="36"/>
      <c r="F7" s="37"/>
      <c r="G7" s="38"/>
      <c r="H7" s="27"/>
    </row>
    <row r="8" spans="1:10" ht="15.75" customHeight="1" x14ac:dyDescent="0.25">
      <c r="A8" s="18" t="s">
        <v>8</v>
      </c>
      <c r="B8" s="34" t="str">
        <f>+'Financieel plan - looptijd'!B8</f>
        <v>Jef</v>
      </c>
      <c r="C8" s="36"/>
      <c r="D8" s="36"/>
      <c r="E8" s="36"/>
      <c r="F8" s="37"/>
      <c r="G8" s="38"/>
      <c r="H8" s="27"/>
    </row>
    <row r="9" spans="1:10" ht="15.75" customHeight="1" x14ac:dyDescent="0.25">
      <c r="A9" s="19" t="s">
        <v>10</v>
      </c>
      <c r="B9" s="34" t="str">
        <f>+'Financieel plan - looptijd'!B9</f>
        <v>nvt</v>
      </c>
      <c r="C9" s="36"/>
      <c r="D9" s="36"/>
      <c r="E9" s="36"/>
      <c r="F9" s="37"/>
      <c r="G9" s="38"/>
      <c r="H9" s="27"/>
    </row>
    <row r="10" spans="1:10" ht="15.75" customHeight="1" x14ac:dyDescent="0.25">
      <c r="A10" s="28" t="s">
        <v>12</v>
      </c>
      <c r="B10" s="34" t="str">
        <f>+'Financieel plan - looptijd'!B10</f>
        <v>nvt</v>
      </c>
      <c r="C10" s="36"/>
      <c r="D10" s="36"/>
      <c r="E10" s="36"/>
      <c r="F10" s="37"/>
      <c r="G10" s="38"/>
      <c r="H10" s="27"/>
    </row>
    <row r="11" spans="1:10" ht="15.75" customHeight="1" x14ac:dyDescent="0.25">
      <c r="A11" s="155" t="s">
        <v>13</v>
      </c>
      <c r="B11" s="155"/>
      <c r="C11" s="155"/>
      <c r="D11" s="155"/>
      <c r="E11" s="155"/>
      <c r="F11" s="29">
        <f>+'Financieel plan - looptijd'!F11</f>
        <v>0</v>
      </c>
      <c r="G11" s="29" t="s">
        <v>19</v>
      </c>
      <c r="H11" s="29">
        <f>+'Financieel plan - looptijd'!R11</f>
        <v>0</v>
      </c>
    </row>
    <row r="12" spans="1:10" ht="15.75" customHeight="1" x14ac:dyDescent="0.25">
      <c r="A12" s="27"/>
      <c r="B12" s="27"/>
      <c r="C12" s="27"/>
      <c r="D12" s="27"/>
      <c r="E12" s="27"/>
      <c r="F12" s="27"/>
      <c r="G12" s="27"/>
      <c r="H12" s="27"/>
    </row>
    <row r="13" spans="1:10" ht="18" x14ac:dyDescent="0.25">
      <c r="A13" s="142" t="s">
        <v>86</v>
      </c>
      <c r="B13" s="143"/>
      <c r="C13" s="143"/>
      <c r="D13" s="143"/>
      <c r="E13" s="143"/>
      <c r="F13" s="143"/>
      <c r="H13" s="27"/>
    </row>
    <row r="14" spans="1:10" ht="15.75" customHeight="1" x14ac:dyDescent="0.25">
      <c r="A14" s="40"/>
      <c r="B14" s="27"/>
      <c r="C14" s="27"/>
      <c r="D14" s="27"/>
      <c r="E14" s="27"/>
      <c r="F14" s="27"/>
      <c r="G14" s="27"/>
      <c r="H14" s="27"/>
    </row>
    <row r="15" spans="1:10" ht="31.2" x14ac:dyDescent="0.25">
      <c r="A15" s="41" t="s">
        <v>21</v>
      </c>
      <c r="B15" s="162" t="s">
        <v>22</v>
      </c>
      <c r="C15" s="163"/>
      <c r="D15" s="163"/>
      <c r="E15" s="164"/>
      <c r="F15" s="107" t="s">
        <v>134</v>
      </c>
      <c r="G15" s="171" t="s">
        <v>135</v>
      </c>
      <c r="H15" s="140"/>
      <c r="I15" s="107" t="s">
        <v>89</v>
      </c>
      <c r="J15" s="112" t="s">
        <v>90</v>
      </c>
    </row>
    <row r="16" spans="1:10" ht="15.75" customHeight="1" x14ac:dyDescent="0.25">
      <c r="A16" s="156" t="s">
        <v>24</v>
      </c>
      <c r="B16" s="165" t="s">
        <v>91</v>
      </c>
      <c r="C16" s="166"/>
      <c r="D16" s="110" t="str">
        <f>'Financieel plan - looptijd'!D16</f>
        <v>Huidige ondersteuning</v>
      </c>
      <c r="E16" s="111"/>
      <c r="F16" s="44">
        <f>+'Financieel plan - looptijd'!R16</f>
        <v>0</v>
      </c>
      <c r="G16" s="45"/>
      <c r="H16" s="46"/>
      <c r="I16" s="44">
        <f>+F16-H16</f>
        <v>0</v>
      </c>
      <c r="J16" s="113"/>
    </row>
    <row r="17" spans="1:10" ht="15.75" customHeight="1" x14ac:dyDescent="0.25">
      <c r="A17" s="157"/>
      <c r="B17" s="167"/>
      <c r="C17" s="168"/>
      <c r="D17" s="110" t="str">
        <f>'Financieel plan - looptijd'!D17</f>
        <v>Andere ondersteuning stad: …</v>
      </c>
      <c r="E17" s="111"/>
      <c r="F17" s="44">
        <f>+'Financieel plan - looptijd'!R17</f>
        <v>0</v>
      </c>
      <c r="G17" s="47"/>
      <c r="H17" s="48"/>
      <c r="I17" s="44">
        <f t="shared" ref="I17:I27" si="0">+F17-H17</f>
        <v>0</v>
      </c>
      <c r="J17" s="113"/>
    </row>
    <row r="18" spans="1:10" ht="15.75" customHeight="1" x14ac:dyDescent="0.25">
      <c r="A18" s="158"/>
      <c r="B18" s="169"/>
      <c r="C18" s="170"/>
      <c r="D18" s="110" t="str">
        <f>'Financieel plan - looptijd'!D18</f>
        <v>Ondersteuning district …</v>
      </c>
      <c r="E18" s="111"/>
      <c r="F18" s="44">
        <f>+'Financieel plan - looptijd'!R18</f>
        <v>0</v>
      </c>
      <c r="G18" s="47"/>
      <c r="H18" s="46"/>
      <c r="I18" s="44">
        <f t="shared" si="0"/>
        <v>0</v>
      </c>
      <c r="J18" s="113"/>
    </row>
    <row r="19" spans="1:10" ht="14.4" customHeight="1" x14ac:dyDescent="0.25">
      <c r="A19" s="156" t="s">
        <v>29</v>
      </c>
      <c r="B19" s="165" t="s">
        <v>30</v>
      </c>
      <c r="C19" s="166"/>
      <c r="D19" s="110" t="str">
        <f>'Financieel plan - looptijd'!D19</f>
        <v>bv. Provincie Antwerpen</v>
      </c>
      <c r="E19" s="111"/>
      <c r="F19" s="44">
        <f>+'Financieel plan - looptijd'!R19</f>
        <v>0</v>
      </c>
      <c r="G19" s="47"/>
      <c r="H19" s="46"/>
      <c r="I19" s="44">
        <f t="shared" si="0"/>
        <v>0</v>
      </c>
      <c r="J19" s="113"/>
    </row>
    <row r="20" spans="1:10" ht="14.4" x14ac:dyDescent="0.25">
      <c r="A20" s="158"/>
      <c r="B20" s="169"/>
      <c r="C20" s="170"/>
      <c r="D20" s="110" t="str">
        <f>'Financieel plan - looptijd'!D20</f>
        <v>…</v>
      </c>
      <c r="E20" s="111"/>
      <c r="F20" s="44">
        <f>+'Financieel plan - looptijd'!R20</f>
        <v>0</v>
      </c>
      <c r="G20" s="47"/>
      <c r="H20" s="46"/>
      <c r="I20" s="44">
        <f t="shared" si="0"/>
        <v>0</v>
      </c>
      <c r="J20" s="113"/>
    </row>
    <row r="21" spans="1:10" ht="14.4" customHeight="1" x14ac:dyDescent="0.25">
      <c r="A21" s="156" t="s">
        <v>33</v>
      </c>
      <c r="B21" s="165" t="s">
        <v>34</v>
      </c>
      <c r="C21" s="166"/>
      <c r="D21" s="110" t="str">
        <f>'Financieel plan - looptijd'!D21</f>
        <v>bv. uitkoopsom</v>
      </c>
      <c r="E21" s="111"/>
      <c r="F21" s="44">
        <f>+'Financieel plan - looptijd'!R21</f>
        <v>0</v>
      </c>
      <c r="G21" s="47"/>
      <c r="H21" s="46"/>
      <c r="I21" s="44">
        <f t="shared" si="0"/>
        <v>0</v>
      </c>
      <c r="J21" s="113"/>
    </row>
    <row r="22" spans="1:10" ht="15.75" customHeight="1" x14ac:dyDescent="0.25">
      <c r="A22" s="157"/>
      <c r="B22" s="167"/>
      <c r="C22" s="168"/>
      <c r="D22" s="110" t="str">
        <f>'Financieel plan - looptijd'!D22</f>
        <v>…</v>
      </c>
      <c r="E22" s="111"/>
      <c r="F22" s="44">
        <f>+'Financieel plan - looptijd'!R22</f>
        <v>0</v>
      </c>
      <c r="G22" s="47"/>
      <c r="H22" s="46"/>
      <c r="I22" s="44">
        <f t="shared" si="0"/>
        <v>0</v>
      </c>
      <c r="J22" s="113"/>
    </row>
    <row r="23" spans="1:10" ht="15.75" customHeight="1" x14ac:dyDescent="0.25">
      <c r="A23" s="157"/>
      <c r="B23" s="167"/>
      <c r="C23" s="168"/>
      <c r="D23" s="110" t="str">
        <f>'Financieel plan - looptijd'!D23</f>
        <v>…</v>
      </c>
      <c r="E23" s="111"/>
      <c r="F23" s="44">
        <f>+'Financieel plan - looptijd'!R23</f>
        <v>0</v>
      </c>
      <c r="G23" s="47"/>
      <c r="H23" s="46"/>
      <c r="I23" s="44">
        <f t="shared" si="0"/>
        <v>0</v>
      </c>
      <c r="J23" s="113"/>
    </row>
    <row r="24" spans="1:10" ht="15.75" customHeight="1" x14ac:dyDescent="0.25">
      <c r="A24" s="158"/>
      <c r="B24" s="169"/>
      <c r="C24" s="170"/>
      <c r="D24" s="110" t="str">
        <f>'Financieel plan - looptijd'!D24</f>
        <v>…</v>
      </c>
      <c r="E24" s="111"/>
      <c r="F24" s="44">
        <f>+'Financieel plan - looptijd'!R24</f>
        <v>0</v>
      </c>
      <c r="G24" s="47"/>
      <c r="H24" s="46"/>
      <c r="I24" s="44">
        <f t="shared" si="0"/>
        <v>0</v>
      </c>
      <c r="J24" s="113"/>
    </row>
    <row r="25" spans="1:10" ht="15.75" customHeight="1" x14ac:dyDescent="0.25">
      <c r="A25" s="50" t="s">
        <v>36</v>
      </c>
      <c r="B25" s="51"/>
      <c r="C25" s="52"/>
      <c r="D25" s="110" t="str">
        <f>'Financieel plan - looptijd'!D25</f>
        <v>…</v>
      </c>
      <c r="E25" s="111"/>
      <c r="F25" s="44">
        <f>+'Financieel plan - looptijd'!R25</f>
        <v>0</v>
      </c>
      <c r="G25" s="47"/>
      <c r="H25" s="46"/>
      <c r="I25" s="44">
        <f t="shared" si="0"/>
        <v>0</v>
      </c>
      <c r="J25" s="113"/>
    </row>
    <row r="26" spans="1:10" ht="15.75" customHeight="1" x14ac:dyDescent="0.25">
      <c r="A26" s="50" t="s">
        <v>37</v>
      </c>
      <c r="B26" s="51"/>
      <c r="C26" s="52"/>
      <c r="D26" s="110" t="str">
        <f>'Financieel plan - looptijd'!D26</f>
        <v>…</v>
      </c>
      <c r="E26" s="111"/>
      <c r="F26" s="44">
        <f>+'Financieel plan - looptijd'!R26</f>
        <v>0</v>
      </c>
      <c r="G26" s="47"/>
      <c r="H26" s="46"/>
      <c r="I26" s="44">
        <f t="shared" si="0"/>
        <v>0</v>
      </c>
      <c r="J26" s="113"/>
    </row>
    <row r="27" spans="1:10" ht="15.75" customHeight="1" x14ac:dyDescent="0.25">
      <c r="A27" s="50" t="s">
        <v>38</v>
      </c>
      <c r="B27" s="51"/>
      <c r="C27" s="52"/>
      <c r="D27" s="110" t="str">
        <f>'Financieel plan - looptijd'!D27</f>
        <v>…</v>
      </c>
      <c r="E27" s="111"/>
      <c r="F27" s="44">
        <f>+'Financieel plan - looptijd'!R27</f>
        <v>0</v>
      </c>
      <c r="G27" s="53"/>
      <c r="H27" s="46"/>
      <c r="I27" s="44">
        <f t="shared" si="0"/>
        <v>0</v>
      </c>
      <c r="J27" s="113"/>
    </row>
    <row r="28" spans="1:10" ht="15.75" customHeight="1" x14ac:dyDescent="0.25">
      <c r="A28" s="146" t="s">
        <v>39</v>
      </c>
      <c r="B28" s="147"/>
      <c r="C28" s="147"/>
      <c r="D28" s="147"/>
      <c r="E28" s="148"/>
      <c r="F28" s="54">
        <f>SUM(F16:F27)</f>
        <v>0</v>
      </c>
      <c r="G28" s="55"/>
      <c r="H28" s="54">
        <f>SUM(H16:H27)</f>
        <v>0</v>
      </c>
    </row>
    <row r="29" spans="1:10" ht="15.75" customHeight="1" x14ac:dyDescent="0.25">
      <c r="A29" s="27"/>
      <c r="B29" s="27"/>
      <c r="C29" s="27"/>
      <c r="D29" s="27"/>
      <c r="E29" s="27"/>
      <c r="F29" s="27"/>
      <c r="G29" s="27"/>
      <c r="H29" s="27"/>
    </row>
    <row r="30" spans="1:10" ht="18" x14ac:dyDescent="0.25">
      <c r="A30" s="142" t="s">
        <v>92</v>
      </c>
      <c r="B30" s="143"/>
      <c r="C30" s="143"/>
      <c r="D30" s="143"/>
      <c r="E30" s="143"/>
      <c r="F30" s="143"/>
      <c r="H30" s="27"/>
    </row>
    <row r="31" spans="1:10" ht="15.6" x14ac:dyDescent="0.25">
      <c r="A31" s="144" t="s">
        <v>41</v>
      </c>
      <c r="B31" s="143"/>
      <c r="C31" s="143"/>
      <c r="D31" s="143"/>
      <c r="E31" s="143"/>
      <c r="F31" s="143"/>
      <c r="H31" s="27"/>
    </row>
    <row r="32" spans="1:10" ht="15.75" customHeight="1" x14ac:dyDescent="0.25">
      <c r="A32" s="56"/>
      <c r="B32" s="27"/>
      <c r="C32" s="27"/>
      <c r="D32" s="27"/>
      <c r="E32" s="27"/>
      <c r="F32" s="27"/>
      <c r="G32" s="27"/>
      <c r="H32" s="27"/>
    </row>
    <row r="33" spans="1:10" ht="30.9" customHeight="1" x14ac:dyDescent="0.25">
      <c r="A33" s="162" t="s">
        <v>42</v>
      </c>
      <c r="B33" s="163"/>
      <c r="C33" s="164"/>
      <c r="D33" s="21" t="s">
        <v>43</v>
      </c>
      <c r="E33" s="20" t="s">
        <v>44</v>
      </c>
      <c r="F33" s="107" t="s">
        <v>134</v>
      </c>
      <c r="G33" s="171" t="s">
        <v>135</v>
      </c>
      <c r="H33" s="140"/>
      <c r="I33" s="107" t="s">
        <v>89</v>
      </c>
      <c r="J33" s="112" t="s">
        <v>90</v>
      </c>
    </row>
    <row r="34" spans="1:10" ht="14.4" x14ac:dyDescent="0.25">
      <c r="A34" s="108" t="str">
        <f>'Financieel plan - looptijd'!A34</f>
        <v>bv. Technieker</v>
      </c>
      <c r="B34" s="114"/>
      <c r="C34" s="109"/>
      <c r="D34" s="115">
        <f>'Financieel plan - looptijd'!D34</f>
        <v>0</v>
      </c>
      <c r="E34" s="115">
        <f>'Financieel plan - looptijd'!E34</f>
        <v>0</v>
      </c>
      <c r="F34" s="44">
        <f>+'Financieel plan - looptijd'!R34</f>
        <v>0</v>
      </c>
      <c r="G34" s="59"/>
      <c r="H34" s="60"/>
      <c r="I34" s="44">
        <f>+F34-H34</f>
        <v>0</v>
      </c>
      <c r="J34" s="113"/>
    </row>
    <row r="35" spans="1:10" ht="14.4" x14ac:dyDescent="0.25">
      <c r="A35" s="108" t="str">
        <f>'Financieel plan - looptijd'!A35</f>
        <v>bv. Projectcoördinator</v>
      </c>
      <c r="B35" s="114"/>
      <c r="C35" s="109"/>
      <c r="D35" s="115">
        <f>'Financieel plan - looptijd'!D35</f>
        <v>0</v>
      </c>
      <c r="E35" s="115">
        <f>'Financieel plan - looptijd'!E35</f>
        <v>0</v>
      </c>
      <c r="F35" s="44">
        <f>+'Financieel plan - looptijd'!R35</f>
        <v>0</v>
      </c>
      <c r="G35" s="61"/>
      <c r="H35" s="60"/>
      <c r="I35" s="44">
        <f t="shared" ref="I35:I39" si="1">+F35-H35</f>
        <v>0</v>
      </c>
      <c r="J35" s="113"/>
    </row>
    <row r="36" spans="1:10" ht="14.4" x14ac:dyDescent="0.25">
      <c r="A36" s="108" t="str">
        <f>'Financieel plan - looptijd'!A36</f>
        <v>bv. Lesgever</v>
      </c>
      <c r="B36" s="114"/>
      <c r="C36" s="109"/>
      <c r="D36" s="115">
        <f>'Financieel plan - looptijd'!D36</f>
        <v>0</v>
      </c>
      <c r="E36" s="115">
        <f>'Financieel plan - looptijd'!E36</f>
        <v>0</v>
      </c>
      <c r="F36" s="44">
        <f>+'Financieel plan - looptijd'!R36</f>
        <v>0</v>
      </c>
      <c r="G36" s="61"/>
      <c r="H36" s="60"/>
      <c r="I36" s="44">
        <f t="shared" si="1"/>
        <v>0</v>
      </c>
      <c r="J36" s="113"/>
    </row>
    <row r="37" spans="1:10" ht="14.4" x14ac:dyDescent="0.25">
      <c r="A37" s="108" t="str">
        <f>'Financieel plan - looptijd'!A37</f>
        <v>…</v>
      </c>
      <c r="B37" s="114"/>
      <c r="C37" s="109"/>
      <c r="D37" s="115">
        <f>'Financieel plan - looptijd'!D37</f>
        <v>0</v>
      </c>
      <c r="E37" s="115">
        <f>'Financieel plan - looptijd'!E37</f>
        <v>0</v>
      </c>
      <c r="F37" s="44">
        <f>+'Financieel plan - looptijd'!R37</f>
        <v>0</v>
      </c>
      <c r="G37" s="61"/>
      <c r="H37" s="60"/>
      <c r="I37" s="44">
        <f t="shared" si="1"/>
        <v>0</v>
      </c>
      <c r="J37" s="113"/>
    </row>
    <row r="38" spans="1:10" ht="14.4" x14ac:dyDescent="0.25">
      <c r="A38" s="108" t="str">
        <f>'Financieel plan - looptijd'!A38</f>
        <v>…</v>
      </c>
      <c r="B38" s="114"/>
      <c r="C38" s="109"/>
      <c r="D38" s="115">
        <f>'Financieel plan - looptijd'!D38</f>
        <v>0</v>
      </c>
      <c r="E38" s="115">
        <f>'Financieel plan - looptijd'!E38</f>
        <v>0</v>
      </c>
      <c r="F38" s="44">
        <f>+'Financieel plan - looptijd'!R38</f>
        <v>0</v>
      </c>
      <c r="G38" s="61"/>
      <c r="H38" s="60"/>
      <c r="I38" s="44">
        <f t="shared" si="1"/>
        <v>0</v>
      </c>
      <c r="J38" s="113"/>
    </row>
    <row r="39" spans="1:10" ht="14.4" x14ac:dyDescent="0.25">
      <c r="A39" s="108" t="str">
        <f>'Financieel plan - looptijd'!A39</f>
        <v>…</v>
      </c>
      <c r="B39" s="114"/>
      <c r="C39" s="109"/>
      <c r="D39" s="115">
        <f>'Financieel plan - looptijd'!D39</f>
        <v>0</v>
      </c>
      <c r="E39" s="115">
        <f>'Financieel plan - looptijd'!E39</f>
        <v>0</v>
      </c>
      <c r="F39" s="44">
        <f>+'Financieel plan - looptijd'!R39</f>
        <v>0</v>
      </c>
      <c r="G39" s="62"/>
      <c r="H39" s="60"/>
      <c r="I39" s="44">
        <f t="shared" si="1"/>
        <v>0</v>
      </c>
      <c r="J39" s="113"/>
    </row>
    <row r="40" spans="1:10" ht="15.6" x14ac:dyDescent="0.25">
      <c r="A40" s="63" t="s">
        <v>48</v>
      </c>
      <c r="B40" s="64"/>
      <c r="C40" s="65"/>
      <c r="D40" s="66">
        <f>SUM(D34:D39)</f>
        <v>0</v>
      </c>
      <c r="E40" s="67">
        <f>SUM(E34:E39)</f>
        <v>0</v>
      </c>
      <c r="F40" s="54">
        <f>SUM(F34:F39)</f>
        <v>0</v>
      </c>
      <c r="G40" s="55"/>
      <c r="H40" s="54">
        <f>SUM(H34:H39)</f>
        <v>0</v>
      </c>
    </row>
    <row r="41" spans="1:10" ht="15.6" x14ac:dyDescent="0.25">
      <c r="A41" s="68"/>
      <c r="B41" s="68"/>
      <c r="C41" s="68"/>
      <c r="D41" s="68"/>
      <c r="E41" s="68"/>
      <c r="F41" s="68"/>
      <c r="G41" s="68"/>
      <c r="H41" s="27"/>
    </row>
    <row r="42" spans="1:10" ht="15.6" x14ac:dyDescent="0.25">
      <c r="A42" s="144" t="s">
        <v>49</v>
      </c>
      <c r="B42" s="143"/>
      <c r="C42" s="143"/>
      <c r="D42" s="143"/>
      <c r="E42" s="143"/>
      <c r="F42" s="143"/>
      <c r="H42" s="27"/>
    </row>
    <row r="43" spans="1:10" ht="117.9" customHeight="1" x14ac:dyDescent="0.25">
      <c r="A43" s="145" t="s">
        <v>50</v>
      </c>
      <c r="B43" s="145"/>
      <c r="C43" s="145"/>
      <c r="D43" s="145"/>
      <c r="E43" s="145"/>
      <c r="F43" s="145"/>
      <c r="G43" s="22"/>
      <c r="H43" s="69"/>
    </row>
    <row r="44" spans="1:10" ht="14.4" x14ac:dyDescent="0.25">
      <c r="A44" s="27"/>
      <c r="B44" s="27"/>
      <c r="C44" s="27"/>
      <c r="D44" s="27"/>
      <c r="E44" s="27"/>
      <c r="F44" s="27"/>
      <c r="G44" s="27"/>
      <c r="H44" s="27"/>
    </row>
    <row r="45" spans="1:10" ht="31.2" x14ac:dyDescent="0.25">
      <c r="A45" s="41" t="s">
        <v>21</v>
      </c>
      <c r="B45" s="162" t="s">
        <v>22</v>
      </c>
      <c r="C45" s="163"/>
      <c r="D45" s="163"/>
      <c r="E45" s="164"/>
      <c r="F45" s="107" t="s">
        <v>134</v>
      </c>
      <c r="G45" s="171" t="s">
        <v>135</v>
      </c>
      <c r="H45" s="140"/>
      <c r="I45" s="107" t="s">
        <v>89</v>
      </c>
      <c r="J45" s="112" t="s">
        <v>90</v>
      </c>
    </row>
    <row r="46" spans="1:10" ht="14.4" x14ac:dyDescent="0.25">
      <c r="A46" s="116" t="str">
        <f>'Financieel plan - looptijd'!A46</f>
        <v>bv huur</v>
      </c>
      <c r="B46" s="34" t="str">
        <f>'Financieel plan - looptijd'!B46</f>
        <v>…</v>
      </c>
      <c r="C46" s="36"/>
      <c r="D46" s="36"/>
      <c r="E46" s="117"/>
      <c r="F46" s="44">
        <f>+'Financieel plan - looptijd'!R46</f>
        <v>0</v>
      </c>
      <c r="G46" s="73"/>
      <c r="H46" s="74"/>
      <c r="I46" s="44">
        <f>+F46-H46</f>
        <v>0</v>
      </c>
      <c r="J46" s="113"/>
    </row>
    <row r="47" spans="1:10" ht="14.4" x14ac:dyDescent="0.25">
      <c r="A47" s="116" t="str">
        <f>'Financieel plan - looptijd'!A47</f>
        <v>bv catering</v>
      </c>
      <c r="B47" s="34" t="str">
        <f>'Financieel plan - looptijd'!B47</f>
        <v>…</v>
      </c>
      <c r="C47" s="36"/>
      <c r="D47" s="36"/>
      <c r="E47" s="117"/>
      <c r="F47" s="44">
        <f>+'Financieel plan - looptijd'!R47</f>
        <v>0</v>
      </c>
      <c r="G47" s="75"/>
      <c r="H47" s="74"/>
      <c r="I47" s="44">
        <f t="shared" ref="I47:I60" si="2">+F47-H47</f>
        <v>0</v>
      </c>
      <c r="J47" s="113"/>
    </row>
    <row r="48" spans="1:10" ht="14.4" x14ac:dyDescent="0.25">
      <c r="A48" s="116" t="str">
        <f>'Financieel plan - looptijd'!A48</f>
        <v>bv artistieke prestaties</v>
      </c>
      <c r="B48" s="34" t="str">
        <f>'Financieel plan - looptijd'!B48</f>
        <v>…</v>
      </c>
      <c r="C48" s="36"/>
      <c r="D48" s="36"/>
      <c r="E48" s="117"/>
      <c r="F48" s="44">
        <f>+'Financieel plan - looptijd'!R48</f>
        <v>0</v>
      </c>
      <c r="G48" s="75"/>
      <c r="H48" s="74"/>
      <c r="I48" s="44">
        <f t="shared" si="2"/>
        <v>0</v>
      </c>
      <c r="J48" s="113"/>
    </row>
    <row r="49" spans="1:10" ht="14.4" x14ac:dyDescent="0.25">
      <c r="A49" s="116" t="str">
        <f>'Financieel plan - looptijd'!A49</f>
        <v>bv communicatie en promotie</v>
      </c>
      <c r="B49" s="34" t="str">
        <f>'Financieel plan - looptijd'!B49</f>
        <v>…</v>
      </c>
      <c r="C49" s="36"/>
      <c r="D49" s="36"/>
      <c r="E49" s="117"/>
      <c r="F49" s="44">
        <f>+'Financieel plan - looptijd'!R49</f>
        <v>0</v>
      </c>
      <c r="G49" s="75"/>
      <c r="H49" s="74"/>
      <c r="I49" s="44">
        <f t="shared" si="2"/>
        <v>0</v>
      </c>
      <c r="J49" s="113"/>
    </row>
    <row r="50" spans="1:10" ht="14.4" x14ac:dyDescent="0.25">
      <c r="A50" s="116" t="str">
        <f>'Financieel plan - looptijd'!A50</f>
        <v>…</v>
      </c>
      <c r="B50" s="34" t="str">
        <f>'Financieel plan - looptijd'!B50</f>
        <v>…</v>
      </c>
      <c r="C50" s="36"/>
      <c r="D50" s="36"/>
      <c r="E50" s="117"/>
      <c r="F50" s="44">
        <f>+'Financieel plan - looptijd'!R50</f>
        <v>0</v>
      </c>
      <c r="G50" s="75"/>
      <c r="H50" s="74"/>
      <c r="I50" s="44">
        <f t="shared" si="2"/>
        <v>0</v>
      </c>
      <c r="J50" s="113"/>
    </row>
    <row r="51" spans="1:10" ht="14.4" x14ac:dyDescent="0.25">
      <c r="A51" s="116" t="str">
        <f>'Financieel plan - looptijd'!A51</f>
        <v>…</v>
      </c>
      <c r="B51" s="34" t="str">
        <f>'Financieel plan - looptijd'!B51</f>
        <v>…</v>
      </c>
      <c r="C51" s="36"/>
      <c r="D51" s="36"/>
      <c r="E51" s="117"/>
      <c r="F51" s="44">
        <f>+'Financieel plan - looptijd'!R51</f>
        <v>0</v>
      </c>
      <c r="G51" s="75"/>
      <c r="H51" s="74"/>
      <c r="I51" s="44">
        <f t="shared" si="2"/>
        <v>0</v>
      </c>
      <c r="J51" s="113"/>
    </row>
    <row r="52" spans="1:10" ht="14.4" x14ac:dyDescent="0.25">
      <c r="A52" s="116" t="str">
        <f>'Financieel plan - looptijd'!A52</f>
        <v>…</v>
      </c>
      <c r="B52" s="34" t="str">
        <f>'Financieel plan - looptijd'!B52</f>
        <v>…</v>
      </c>
      <c r="C52" s="36"/>
      <c r="D52" s="36"/>
      <c r="E52" s="117"/>
      <c r="F52" s="44">
        <f>+'Financieel plan - looptijd'!R52</f>
        <v>0</v>
      </c>
      <c r="G52" s="75"/>
      <c r="H52" s="74"/>
      <c r="I52" s="44">
        <f t="shared" si="2"/>
        <v>0</v>
      </c>
      <c r="J52" s="113"/>
    </row>
    <row r="53" spans="1:10" ht="14.4" x14ac:dyDescent="0.25">
      <c r="A53" s="116" t="str">
        <f>'Financieel plan - looptijd'!A53</f>
        <v>…</v>
      </c>
      <c r="B53" s="34" t="str">
        <f>'Financieel plan - looptijd'!B53</f>
        <v>…</v>
      </c>
      <c r="C53" s="36"/>
      <c r="D53" s="36"/>
      <c r="E53" s="117"/>
      <c r="F53" s="44">
        <f>+'Financieel plan - looptijd'!R53</f>
        <v>0</v>
      </c>
      <c r="G53" s="75"/>
      <c r="H53" s="74"/>
      <c r="I53" s="44">
        <f t="shared" si="2"/>
        <v>0</v>
      </c>
      <c r="J53" s="113"/>
    </row>
    <row r="54" spans="1:10" ht="14.4" x14ac:dyDescent="0.25">
      <c r="A54" s="116" t="str">
        <f>'Financieel plan - looptijd'!A54</f>
        <v>…</v>
      </c>
      <c r="B54" s="34" t="str">
        <f>'Financieel plan - looptijd'!B54</f>
        <v>…</v>
      </c>
      <c r="C54" s="36"/>
      <c r="D54" s="36"/>
      <c r="E54" s="117"/>
      <c r="F54" s="44">
        <f>+'Financieel plan - looptijd'!R54</f>
        <v>0</v>
      </c>
      <c r="G54" s="75"/>
      <c r="H54" s="74"/>
      <c r="I54" s="44">
        <f t="shared" si="2"/>
        <v>0</v>
      </c>
      <c r="J54" s="113"/>
    </row>
    <row r="55" spans="1:10" ht="14.4" x14ac:dyDescent="0.25">
      <c r="A55" s="77" t="str">
        <f>'Financieel plan - looptijd'!A55</f>
        <v>Consultancykosten</v>
      </c>
      <c r="B55" s="34" t="str">
        <f>'Financieel plan - looptijd'!B55</f>
        <v>…</v>
      </c>
      <c r="C55" s="36"/>
      <c r="D55" s="36"/>
      <c r="E55" s="117"/>
      <c r="F55" s="44">
        <f>+'Financieel plan - looptijd'!R55</f>
        <v>0</v>
      </c>
      <c r="G55" s="75"/>
      <c r="H55" s="74"/>
      <c r="I55" s="44">
        <f t="shared" si="2"/>
        <v>0</v>
      </c>
      <c r="J55" s="113"/>
    </row>
    <row r="56" spans="1:10" ht="14.4" x14ac:dyDescent="0.25">
      <c r="A56" s="77" t="str">
        <f>'Financieel plan - looptijd'!A56</f>
        <v>Interimkosten</v>
      </c>
      <c r="B56" s="34" t="str">
        <f>'Financieel plan - looptijd'!B56</f>
        <v>…</v>
      </c>
      <c r="C56" s="36"/>
      <c r="D56" s="36"/>
      <c r="E56" s="117"/>
      <c r="F56" s="44">
        <f>+'Financieel plan - looptijd'!R56</f>
        <v>0</v>
      </c>
      <c r="G56" s="75"/>
      <c r="H56" s="74"/>
      <c r="I56" s="44">
        <f t="shared" si="2"/>
        <v>0</v>
      </c>
      <c r="J56" s="113"/>
    </row>
    <row r="57" spans="1:10" ht="14.4" x14ac:dyDescent="0.25">
      <c r="A57" s="77" t="str">
        <f>'Financieel plan - looptijd'!A57</f>
        <v>Vrijwilligersvergoedingen</v>
      </c>
      <c r="B57" s="34" t="str">
        <f>'Financieel plan - looptijd'!B57</f>
        <v>…</v>
      </c>
      <c r="C57" s="36"/>
      <c r="D57" s="36"/>
      <c r="E57" s="117"/>
      <c r="F57" s="44">
        <f>+'Financieel plan - looptijd'!R57</f>
        <v>0</v>
      </c>
      <c r="G57" s="75"/>
      <c r="H57" s="74"/>
      <c r="I57" s="44">
        <f t="shared" si="2"/>
        <v>0</v>
      </c>
      <c r="J57" s="113"/>
    </row>
    <row r="58" spans="1:10" ht="14.4" x14ac:dyDescent="0.25">
      <c r="A58" s="77" t="str">
        <f>'Financieel plan - looptijd'!A58</f>
        <v>Verplaatsingskosten</v>
      </c>
      <c r="B58" s="34" t="str">
        <f>'Financieel plan - looptijd'!B58</f>
        <v>…</v>
      </c>
      <c r="C58" s="36"/>
      <c r="D58" s="36"/>
      <c r="E58" s="117"/>
      <c r="F58" s="44">
        <f>+'Financieel plan - looptijd'!R58</f>
        <v>0</v>
      </c>
      <c r="G58" s="75"/>
      <c r="H58" s="74"/>
      <c r="I58" s="44">
        <f t="shared" si="2"/>
        <v>0</v>
      </c>
      <c r="J58" s="113"/>
    </row>
    <row r="59" spans="1:10" ht="14.4" x14ac:dyDescent="0.25">
      <c r="A59" s="77" t="str">
        <f>'Financieel plan - looptijd'!A59</f>
        <v>Reis- en representatiekosten</v>
      </c>
      <c r="B59" s="34" t="str">
        <f>'Financieel plan - looptijd'!B59</f>
        <v>…</v>
      </c>
      <c r="C59" s="36"/>
      <c r="D59" s="36"/>
      <c r="E59" s="117"/>
      <c r="F59" s="44">
        <f>+'Financieel plan - looptijd'!R59</f>
        <v>0</v>
      </c>
      <c r="G59" s="75"/>
      <c r="H59" s="74"/>
      <c r="I59" s="44">
        <f t="shared" si="2"/>
        <v>0</v>
      </c>
      <c r="J59" s="113"/>
    </row>
    <row r="60" spans="1:10" ht="14.4" x14ac:dyDescent="0.25">
      <c r="A60" s="77" t="str">
        <f>'Financieel plan - looptijd'!A60</f>
        <v>Vorming medewerkers</v>
      </c>
      <c r="B60" s="34" t="str">
        <f>'Financieel plan - looptijd'!B60</f>
        <v>…</v>
      </c>
      <c r="C60" s="36"/>
      <c r="D60" s="36"/>
      <c r="E60" s="117"/>
      <c r="F60" s="44">
        <f>+'Financieel plan - looptijd'!R60</f>
        <v>0</v>
      </c>
      <c r="G60" s="78"/>
      <c r="H60" s="74"/>
      <c r="I60" s="44">
        <f t="shared" si="2"/>
        <v>0</v>
      </c>
      <c r="J60" s="113"/>
    </row>
    <row r="61" spans="1:10" ht="14.4" x14ac:dyDescent="0.25">
      <c r="A61" s="159" t="s">
        <v>61</v>
      </c>
      <c r="B61" s="160"/>
      <c r="C61" s="160"/>
      <c r="D61" s="160"/>
      <c r="E61" s="161"/>
      <c r="F61" s="79">
        <f>SUM(F46:F60)</f>
        <v>0</v>
      </c>
      <c r="G61" s="80"/>
      <c r="H61" s="79">
        <f>SUM(H46:H60)</f>
        <v>0</v>
      </c>
    </row>
    <row r="62" spans="1:10" ht="14.4" x14ac:dyDescent="0.25">
      <c r="A62" s="27"/>
      <c r="B62" s="27"/>
      <c r="C62" s="27"/>
      <c r="D62" s="27"/>
      <c r="E62" s="27"/>
      <c r="F62" s="27"/>
      <c r="G62" s="27"/>
      <c r="H62" s="27"/>
    </row>
    <row r="63" spans="1:10" ht="15.6" x14ac:dyDescent="0.25">
      <c r="A63" s="144" t="s">
        <v>62</v>
      </c>
      <c r="B63" s="143"/>
      <c r="C63" s="143"/>
      <c r="D63" s="143"/>
      <c r="E63" s="143"/>
      <c r="F63" s="143"/>
      <c r="H63" s="27"/>
    </row>
    <row r="64" spans="1:10" ht="29.1" customHeight="1" x14ac:dyDescent="0.25">
      <c r="A64" s="145" t="s">
        <v>63</v>
      </c>
      <c r="B64" s="145"/>
      <c r="C64" s="145"/>
      <c r="D64" s="145"/>
      <c r="E64" s="145"/>
      <c r="F64" s="145"/>
      <c r="G64" s="22"/>
      <c r="H64" s="27"/>
    </row>
    <row r="65" spans="1:9" ht="14.4" x14ac:dyDescent="0.25">
      <c r="A65" s="27"/>
      <c r="B65" s="27"/>
      <c r="C65" s="27"/>
      <c r="D65" s="27"/>
      <c r="E65" s="27"/>
      <c r="F65" s="27"/>
      <c r="G65" s="27"/>
      <c r="H65" s="27"/>
    </row>
    <row r="66" spans="1:9" ht="15.6" x14ac:dyDescent="0.25">
      <c r="A66" s="150" t="s">
        <v>64</v>
      </c>
      <c r="B66" s="151"/>
      <c r="C66" s="149" t="s">
        <v>65</v>
      </c>
      <c r="D66" s="149" t="s">
        <v>66</v>
      </c>
      <c r="E66" s="149" t="s">
        <v>67</v>
      </c>
      <c r="F66" s="149" t="s">
        <v>136</v>
      </c>
      <c r="G66" s="130" t="s">
        <v>19</v>
      </c>
      <c r="H66" s="130"/>
    </row>
    <row r="67" spans="1:9" ht="29.1" customHeight="1" x14ac:dyDescent="0.25">
      <c r="A67" s="152"/>
      <c r="B67" s="153"/>
      <c r="C67" s="149"/>
      <c r="D67" s="149"/>
      <c r="E67" s="149"/>
      <c r="F67" s="149"/>
      <c r="G67" s="23" t="s">
        <v>69</v>
      </c>
      <c r="H67" s="25" t="s">
        <v>94</v>
      </c>
    </row>
    <row r="68" spans="1:9" ht="14.4" x14ac:dyDescent="0.25">
      <c r="A68" s="126" t="str">
        <f>'Financieel plan - looptijd'!A68</f>
        <v>…</v>
      </c>
      <c r="B68" s="128"/>
      <c r="C68" s="83">
        <v>9.9999999999999995E-8</v>
      </c>
      <c r="D68" s="129">
        <v>0.01</v>
      </c>
      <c r="E68" s="85">
        <f t="shared" ref="E68:E76" si="3">+C68/D68</f>
        <v>9.9999999999999991E-6</v>
      </c>
      <c r="F68" s="85">
        <f>+'Financieel plan - looptijd'!R68</f>
        <v>0</v>
      </c>
      <c r="G68" s="84"/>
      <c r="H68" s="85">
        <f>+C68/D68*G68</f>
        <v>0</v>
      </c>
      <c r="I68" s="87"/>
    </row>
    <row r="69" spans="1:9" ht="14.4" x14ac:dyDescent="0.25">
      <c r="A69" s="126" t="str">
        <f>'Financieel plan - looptijd'!A69</f>
        <v>…</v>
      </c>
      <c r="B69" s="128"/>
      <c r="C69" s="83">
        <v>9.9999999999999995E-8</v>
      </c>
      <c r="D69" s="129">
        <v>0.01</v>
      </c>
      <c r="E69" s="85">
        <f t="shared" si="3"/>
        <v>9.9999999999999991E-6</v>
      </c>
      <c r="F69" s="85">
        <f>+'Financieel plan - looptijd'!R69</f>
        <v>0</v>
      </c>
      <c r="G69" s="84"/>
      <c r="H69" s="85">
        <f t="shared" ref="H69:H76" si="4">+C69/D69*G69</f>
        <v>0</v>
      </c>
      <c r="I69" s="87"/>
    </row>
    <row r="70" spans="1:9" ht="14.4" x14ac:dyDescent="0.25">
      <c r="A70" s="126" t="str">
        <f>'Financieel plan - looptijd'!A70</f>
        <v>…</v>
      </c>
      <c r="B70" s="128"/>
      <c r="C70" s="83">
        <v>9.9999999999999995E-8</v>
      </c>
      <c r="D70" s="129">
        <v>0.01</v>
      </c>
      <c r="E70" s="85">
        <f t="shared" si="3"/>
        <v>9.9999999999999991E-6</v>
      </c>
      <c r="F70" s="85">
        <f>+'Financieel plan - looptijd'!R70</f>
        <v>0</v>
      </c>
      <c r="G70" s="84"/>
      <c r="H70" s="85">
        <f t="shared" si="4"/>
        <v>0</v>
      </c>
      <c r="I70" s="87"/>
    </row>
    <row r="71" spans="1:9" ht="14.4" x14ac:dyDescent="0.25">
      <c r="A71" s="126" t="str">
        <f>'Financieel plan - looptijd'!A71</f>
        <v>…</v>
      </c>
      <c r="B71" s="128"/>
      <c r="C71" s="83">
        <v>9.9999999999999995E-8</v>
      </c>
      <c r="D71" s="129">
        <v>0.01</v>
      </c>
      <c r="E71" s="85">
        <f t="shared" si="3"/>
        <v>9.9999999999999991E-6</v>
      </c>
      <c r="F71" s="85">
        <f>+'Financieel plan - looptijd'!R71</f>
        <v>0</v>
      </c>
      <c r="G71" s="84"/>
      <c r="H71" s="85">
        <f t="shared" si="4"/>
        <v>0</v>
      </c>
      <c r="I71" s="87"/>
    </row>
    <row r="72" spans="1:9" ht="14.4" x14ac:dyDescent="0.25">
      <c r="A72" s="126" t="str">
        <f>'Financieel plan - looptijd'!A72</f>
        <v>…</v>
      </c>
      <c r="B72" s="128"/>
      <c r="C72" s="83">
        <v>9.9999999999999995E-8</v>
      </c>
      <c r="D72" s="129">
        <v>0.01</v>
      </c>
      <c r="E72" s="85">
        <f t="shared" si="3"/>
        <v>9.9999999999999991E-6</v>
      </c>
      <c r="F72" s="85">
        <f>+'Financieel plan - looptijd'!R72</f>
        <v>0</v>
      </c>
      <c r="G72" s="84"/>
      <c r="H72" s="85">
        <f t="shared" si="4"/>
        <v>0</v>
      </c>
      <c r="I72" s="87"/>
    </row>
    <row r="73" spans="1:9" ht="14.4" x14ac:dyDescent="0.25">
      <c r="A73" s="126" t="str">
        <f>'Financieel plan - looptijd'!A73</f>
        <v>…</v>
      </c>
      <c r="B73" s="128"/>
      <c r="C73" s="83">
        <v>9.9999999999999995E-8</v>
      </c>
      <c r="D73" s="129">
        <v>0.01</v>
      </c>
      <c r="E73" s="85">
        <f t="shared" si="3"/>
        <v>9.9999999999999991E-6</v>
      </c>
      <c r="F73" s="85">
        <f>+'Financieel plan - looptijd'!R73</f>
        <v>0</v>
      </c>
      <c r="G73" s="84"/>
      <c r="H73" s="85">
        <f t="shared" si="4"/>
        <v>0</v>
      </c>
      <c r="I73" s="87"/>
    </row>
    <row r="74" spans="1:9" ht="14.4" x14ac:dyDescent="0.25">
      <c r="A74" s="126" t="str">
        <f>'Financieel plan - looptijd'!A74</f>
        <v>…</v>
      </c>
      <c r="B74" s="128"/>
      <c r="C74" s="83">
        <v>9.9999999999999995E-8</v>
      </c>
      <c r="D74" s="129">
        <v>0.01</v>
      </c>
      <c r="E74" s="85">
        <f t="shared" si="3"/>
        <v>9.9999999999999991E-6</v>
      </c>
      <c r="F74" s="85">
        <f>+'Financieel plan - looptijd'!R74</f>
        <v>0</v>
      </c>
      <c r="G74" s="84"/>
      <c r="H74" s="85">
        <f t="shared" si="4"/>
        <v>0</v>
      </c>
      <c r="I74" s="87"/>
    </row>
    <row r="75" spans="1:9" ht="14.4" x14ac:dyDescent="0.25">
      <c r="A75" s="126" t="str">
        <f>'Financieel plan - looptijd'!A75</f>
        <v>…</v>
      </c>
      <c r="B75" s="128"/>
      <c r="C75" s="83">
        <v>9.9999999999999995E-8</v>
      </c>
      <c r="D75" s="129">
        <v>0.01</v>
      </c>
      <c r="E75" s="85">
        <f t="shared" si="3"/>
        <v>9.9999999999999991E-6</v>
      </c>
      <c r="F75" s="85">
        <f>+'Financieel plan - looptijd'!R75</f>
        <v>0</v>
      </c>
      <c r="G75" s="84"/>
      <c r="H75" s="85">
        <f t="shared" si="4"/>
        <v>0</v>
      </c>
      <c r="I75" s="87"/>
    </row>
    <row r="76" spans="1:9" ht="14.4" x14ac:dyDescent="0.25">
      <c r="A76" s="126" t="str">
        <f>'Financieel plan - looptijd'!A76</f>
        <v>…</v>
      </c>
      <c r="B76" s="128"/>
      <c r="C76" s="83">
        <v>9.9999999999999995E-8</v>
      </c>
      <c r="D76" s="129">
        <v>0.01</v>
      </c>
      <c r="E76" s="85">
        <f t="shared" si="3"/>
        <v>9.9999999999999991E-6</v>
      </c>
      <c r="F76" s="85">
        <f>+'Financieel plan - looptijd'!R76</f>
        <v>0</v>
      </c>
      <c r="G76" s="84"/>
      <c r="H76" s="85">
        <f t="shared" si="4"/>
        <v>0</v>
      </c>
      <c r="I76" s="87"/>
    </row>
    <row r="77" spans="1:9" ht="14.4" x14ac:dyDescent="0.25">
      <c r="A77" s="141" t="s">
        <v>71</v>
      </c>
      <c r="B77" s="141"/>
      <c r="C77" s="141"/>
      <c r="D77" s="141"/>
      <c r="E77" s="141"/>
      <c r="F77" s="26">
        <f>SUM(F68:F76)</f>
        <v>0</v>
      </c>
      <c r="G77" s="32"/>
      <c r="H77" s="26">
        <f>SUM(H68:H76)</f>
        <v>0</v>
      </c>
      <c r="I77" s="87"/>
    </row>
    <row r="78" spans="1:9" ht="14.4" x14ac:dyDescent="0.25">
      <c r="A78" s="27"/>
      <c r="B78" s="27"/>
      <c r="C78" s="27"/>
      <c r="D78" s="27"/>
      <c r="E78" s="27"/>
      <c r="F78" s="27"/>
      <c r="G78" s="27"/>
      <c r="H78" s="27"/>
      <c r="I78" s="87"/>
    </row>
    <row r="79" spans="1:9" ht="15.6" x14ac:dyDescent="0.25">
      <c r="A79" s="144" t="s">
        <v>72</v>
      </c>
      <c r="B79" s="143"/>
      <c r="C79" s="143"/>
      <c r="D79" s="143"/>
      <c r="E79" s="143"/>
      <c r="F79" s="143"/>
      <c r="G79" s="27"/>
      <c r="H79" s="27"/>
      <c r="I79" s="87"/>
    </row>
    <row r="80" spans="1:9" ht="74.099999999999994" customHeight="1" x14ac:dyDescent="0.25">
      <c r="A80" s="145" t="s">
        <v>95</v>
      </c>
      <c r="B80" s="145"/>
      <c r="C80" s="145"/>
      <c r="D80" s="145"/>
      <c r="E80" s="145"/>
      <c r="F80" s="145"/>
      <c r="G80" s="27"/>
      <c r="H80" s="27"/>
      <c r="I80" s="87"/>
    </row>
    <row r="81" spans="1:9" ht="14.4" x14ac:dyDescent="0.25">
      <c r="A81" s="27"/>
      <c r="B81" s="27"/>
      <c r="C81" s="27"/>
      <c r="D81" s="27"/>
      <c r="E81" s="27"/>
      <c r="F81" s="27"/>
      <c r="G81" s="27"/>
      <c r="H81" s="27"/>
      <c r="I81" s="87"/>
    </row>
    <row r="82" spans="1:9" ht="28.8" x14ac:dyDescent="0.25">
      <c r="A82" s="24" t="s">
        <v>74</v>
      </c>
      <c r="B82" s="88"/>
      <c r="C82" s="89"/>
      <c r="D82" s="33"/>
      <c r="E82" s="25" t="s">
        <v>75</v>
      </c>
      <c r="F82" s="16" t="s">
        <v>76</v>
      </c>
      <c r="G82" s="172" t="s">
        <v>137</v>
      </c>
      <c r="H82" s="172"/>
      <c r="I82" s="87"/>
    </row>
    <row r="83" spans="1:9" ht="42.9" customHeight="1" x14ac:dyDescent="0.25">
      <c r="A83" s="126" t="str">
        <f>'Financieel plan - looptijd'!A83</f>
        <v>…</v>
      </c>
      <c r="B83" s="127"/>
      <c r="C83" s="127"/>
      <c r="D83" s="128"/>
      <c r="E83" s="91">
        <v>0.15</v>
      </c>
      <c r="F83" s="85">
        <f>'Financieel plan - looptijd'!F83</f>
        <v>0</v>
      </c>
      <c r="G83" s="92"/>
      <c r="H83" s="93">
        <f>+E83*(H40+H61)</f>
        <v>0</v>
      </c>
      <c r="I83" s="87"/>
    </row>
    <row r="84" spans="1:9" ht="14.4" x14ac:dyDescent="0.25">
      <c r="A84" s="131" t="s">
        <v>77</v>
      </c>
      <c r="B84" s="132"/>
      <c r="C84" s="132"/>
      <c r="D84" s="132"/>
      <c r="E84" s="133"/>
      <c r="F84" s="85">
        <f>'Financieel plan - looptijd'!F84</f>
        <v>0</v>
      </c>
      <c r="G84" s="94"/>
      <c r="H84" s="93">
        <f>+E83*H16</f>
        <v>0</v>
      </c>
      <c r="I84" s="87"/>
    </row>
    <row r="85" spans="1:9" ht="14.4" x14ac:dyDescent="0.25">
      <c r="A85" s="27"/>
      <c r="B85" s="27"/>
      <c r="C85" s="27"/>
      <c r="D85" s="27"/>
      <c r="E85" s="27"/>
      <c r="F85" s="27"/>
      <c r="G85" s="27"/>
      <c r="H85" s="27"/>
      <c r="I85" s="87"/>
    </row>
    <row r="86" spans="1:9" ht="18" x14ac:dyDescent="0.25">
      <c r="A86" s="142" t="s">
        <v>97</v>
      </c>
      <c r="B86" s="143"/>
      <c r="C86" s="143"/>
      <c r="D86" s="143"/>
      <c r="E86" s="143"/>
      <c r="F86" s="143"/>
      <c r="H86" s="27"/>
    </row>
    <row r="87" spans="1:9" ht="14.4" x14ac:dyDescent="0.25">
      <c r="A87" s="27"/>
      <c r="B87" s="27"/>
      <c r="C87" s="27"/>
      <c r="D87" s="27"/>
      <c r="E87" s="27"/>
      <c r="F87" s="27"/>
      <c r="G87" s="27"/>
      <c r="H87" s="27"/>
    </row>
    <row r="88" spans="1:9" ht="31.2" x14ac:dyDescent="0.25">
      <c r="A88" s="27"/>
      <c r="B88" s="27"/>
      <c r="C88" s="27"/>
      <c r="D88" s="27"/>
      <c r="E88" s="27"/>
      <c r="F88" s="118" t="s">
        <v>138</v>
      </c>
      <c r="G88" s="171" t="s">
        <v>139</v>
      </c>
      <c r="H88" s="138"/>
    </row>
    <row r="89" spans="1:9" ht="14.4" x14ac:dyDescent="0.25">
      <c r="A89" s="134" t="s">
        <v>100</v>
      </c>
      <c r="B89" s="135"/>
      <c r="C89" s="135"/>
      <c r="D89" s="135"/>
      <c r="E89" s="136"/>
      <c r="F89" s="96">
        <f>'Financieel plan - looptijd'!R89</f>
        <v>0</v>
      </c>
      <c r="G89" s="97"/>
      <c r="H89" s="98">
        <f>H28</f>
        <v>0</v>
      </c>
    </row>
    <row r="90" spans="1:9" ht="14.4" x14ac:dyDescent="0.25">
      <c r="A90" s="134" t="s">
        <v>101</v>
      </c>
      <c r="B90" s="135"/>
      <c r="C90" s="135"/>
      <c r="D90" s="135"/>
      <c r="E90" s="136"/>
      <c r="F90" s="96">
        <f>'Financieel plan - looptijd'!R90</f>
        <v>0</v>
      </c>
      <c r="G90" s="97"/>
      <c r="H90" s="99">
        <f>H40</f>
        <v>0</v>
      </c>
    </row>
    <row r="91" spans="1:9" ht="14.4" x14ac:dyDescent="0.25">
      <c r="A91" s="134" t="s">
        <v>102</v>
      </c>
      <c r="B91" s="135"/>
      <c r="C91" s="135"/>
      <c r="D91" s="135"/>
      <c r="E91" s="136"/>
      <c r="F91" s="96">
        <f>'Financieel plan - looptijd'!R91</f>
        <v>0</v>
      </c>
      <c r="G91" s="97"/>
      <c r="H91" s="101">
        <f>H61</f>
        <v>0</v>
      </c>
    </row>
    <row r="92" spans="1:9" ht="14.4" x14ac:dyDescent="0.25">
      <c r="A92" s="134" t="s">
        <v>103</v>
      </c>
      <c r="B92" s="135"/>
      <c r="C92" s="135"/>
      <c r="D92" s="135"/>
      <c r="E92" s="136"/>
      <c r="F92" s="96">
        <f>'Financieel plan - looptijd'!R92</f>
        <v>0</v>
      </c>
      <c r="G92" s="97"/>
      <c r="H92" s="98">
        <f>+H77</f>
        <v>0</v>
      </c>
    </row>
    <row r="93" spans="1:9" ht="14.4" x14ac:dyDescent="0.25">
      <c r="A93" s="134" t="s">
        <v>83</v>
      </c>
      <c r="B93" s="135"/>
      <c r="C93" s="135"/>
      <c r="D93" s="135"/>
      <c r="E93" s="136"/>
      <c r="F93" s="96">
        <f>'Financieel plan - looptijd'!R93</f>
        <v>0</v>
      </c>
      <c r="G93" s="97"/>
      <c r="H93" s="98">
        <f>IF(H83&gt;H84,H84,H83)</f>
        <v>0</v>
      </c>
    </row>
    <row r="94" spans="1:9" ht="14.4" x14ac:dyDescent="0.25">
      <c r="A94" s="159" t="s">
        <v>104</v>
      </c>
      <c r="B94" s="160"/>
      <c r="C94" s="160"/>
      <c r="D94" s="160"/>
      <c r="E94" s="161"/>
      <c r="F94" s="105">
        <f>F89-F90-F91-F92-F93</f>
        <v>0</v>
      </c>
      <c r="G94" s="104"/>
      <c r="H94" s="105">
        <f>H89-H90-H91-H92-H93</f>
        <v>0</v>
      </c>
    </row>
  </sheetData>
  <mergeCells count="43">
    <mergeCell ref="A1:F1"/>
    <mergeCell ref="A3:F3"/>
    <mergeCell ref="A11:E11"/>
    <mergeCell ref="A13:F13"/>
    <mergeCell ref="B15:E15"/>
    <mergeCell ref="A28:E28"/>
    <mergeCell ref="A30:F30"/>
    <mergeCell ref="A31:F31"/>
    <mergeCell ref="A33:C33"/>
    <mergeCell ref="G15:H15"/>
    <mergeCell ref="A16:A18"/>
    <mergeCell ref="B16:C18"/>
    <mergeCell ref="A19:A20"/>
    <mergeCell ref="B19:C20"/>
    <mergeCell ref="A21:A24"/>
    <mergeCell ref="B21:C24"/>
    <mergeCell ref="A77:E77"/>
    <mergeCell ref="A79:F79"/>
    <mergeCell ref="A80:F80"/>
    <mergeCell ref="G33:H33"/>
    <mergeCell ref="G66:H66"/>
    <mergeCell ref="A43:F43"/>
    <mergeCell ref="B45:E45"/>
    <mergeCell ref="G45:H45"/>
    <mergeCell ref="A61:E61"/>
    <mergeCell ref="A63:F63"/>
    <mergeCell ref="A64:F64"/>
    <mergeCell ref="A42:F42"/>
    <mergeCell ref="A66:B67"/>
    <mergeCell ref="C66:C67"/>
    <mergeCell ref="D66:D67"/>
    <mergeCell ref="E66:E67"/>
    <mergeCell ref="F66:F67"/>
    <mergeCell ref="G82:H82"/>
    <mergeCell ref="A84:E84"/>
    <mergeCell ref="A94:E94"/>
    <mergeCell ref="G88:H88"/>
    <mergeCell ref="A89:E89"/>
    <mergeCell ref="A90:E90"/>
    <mergeCell ref="A91:E91"/>
    <mergeCell ref="A92:E92"/>
    <mergeCell ref="A93:E93"/>
    <mergeCell ref="A86:F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9"/>
  <sheetViews>
    <sheetView workbookViewId="0">
      <selection activeCell="A4" sqref="A4"/>
    </sheetView>
  </sheetViews>
  <sheetFormatPr defaultColWidth="12.5546875" defaultRowHeight="15.75" customHeight="1" x14ac:dyDescent="0.25"/>
  <cols>
    <col min="1" max="1" width="3.88671875" customWidth="1"/>
    <col min="2" max="2" width="31.44140625" customWidth="1"/>
    <col min="3" max="3" width="18.88671875" customWidth="1"/>
    <col min="4" max="4" width="15.6640625" customWidth="1"/>
    <col min="5" max="5" width="18.88671875" customWidth="1"/>
  </cols>
  <sheetData>
    <row r="1" spans="1:5" ht="15.75" customHeight="1" x14ac:dyDescent="0.3">
      <c r="A1" s="173" t="s">
        <v>140</v>
      </c>
      <c r="B1" s="174"/>
      <c r="C1" s="174"/>
      <c r="D1" s="174"/>
      <c r="E1" s="174"/>
    </row>
    <row r="2" spans="1:5" ht="31.5" customHeight="1" x14ac:dyDescent="0.3">
      <c r="A2" s="175" t="s">
        <v>141</v>
      </c>
      <c r="B2" s="176"/>
      <c r="C2" s="176"/>
      <c r="D2" s="176"/>
      <c r="E2" s="176"/>
    </row>
    <row r="3" spans="1:5" ht="15.75" customHeight="1" x14ac:dyDescent="0.3">
      <c r="A3" s="1"/>
      <c r="B3" s="1"/>
      <c r="C3" s="1"/>
      <c r="D3" s="1"/>
      <c r="E3" s="1"/>
    </row>
    <row r="4" spans="1:5" ht="15.75" customHeight="1" x14ac:dyDescent="0.3">
      <c r="A4" s="3" t="s">
        <v>142</v>
      </c>
      <c r="B4" s="4" t="s">
        <v>143</v>
      </c>
      <c r="C4" s="4" t="s">
        <v>144</v>
      </c>
      <c r="D4" s="10" t="s">
        <v>145</v>
      </c>
      <c r="E4" s="4" t="s">
        <v>146</v>
      </c>
    </row>
    <row r="5" spans="1:5" ht="15.75" customHeight="1" x14ac:dyDescent="0.3">
      <c r="A5" s="2">
        <v>1</v>
      </c>
      <c r="B5" s="11"/>
      <c r="C5" s="11"/>
      <c r="D5" s="11"/>
      <c r="E5" s="12"/>
    </row>
    <row r="6" spans="1:5" ht="15.75" customHeight="1" x14ac:dyDescent="0.3">
      <c r="A6" s="2">
        <v>2</v>
      </c>
      <c r="B6" s="11"/>
      <c r="C6" s="5"/>
      <c r="D6" s="11"/>
      <c r="E6" s="12"/>
    </row>
    <row r="7" spans="1:5" ht="15.75" customHeight="1" x14ac:dyDescent="0.3">
      <c r="A7" s="2">
        <v>3</v>
      </c>
      <c r="B7" s="11"/>
      <c r="C7" s="5"/>
      <c r="D7" s="11"/>
      <c r="E7" s="12"/>
    </row>
    <row r="8" spans="1:5" ht="15.75" customHeight="1" x14ac:dyDescent="0.3">
      <c r="A8" s="2">
        <v>4</v>
      </c>
      <c r="B8" s="11"/>
      <c r="C8" s="11"/>
      <c r="D8" s="11"/>
      <c r="E8" s="12"/>
    </row>
    <row r="9" spans="1:5" ht="15.75" customHeight="1" x14ac:dyDescent="0.3">
      <c r="A9" s="2">
        <v>5</v>
      </c>
      <c r="B9" s="11"/>
      <c r="C9" s="11"/>
      <c r="D9" s="11"/>
      <c r="E9" s="12"/>
    </row>
    <row r="10" spans="1:5" ht="15.75" customHeight="1" x14ac:dyDescent="0.3">
      <c r="A10" s="2">
        <v>6</v>
      </c>
      <c r="B10" s="11"/>
      <c r="C10" s="11"/>
      <c r="D10" s="11"/>
      <c r="E10" s="12"/>
    </row>
    <row r="11" spans="1:5" ht="15.75" customHeight="1" x14ac:dyDescent="0.3">
      <c r="A11" s="2">
        <v>7</v>
      </c>
      <c r="B11" s="11"/>
      <c r="C11" s="11"/>
      <c r="D11" s="11"/>
      <c r="E11" s="12"/>
    </row>
    <row r="12" spans="1:5" ht="15.75" customHeight="1" x14ac:dyDescent="0.3">
      <c r="A12" s="2">
        <v>8</v>
      </c>
      <c r="B12" s="11"/>
      <c r="C12" s="11"/>
      <c r="D12" s="11"/>
      <c r="E12" s="12"/>
    </row>
    <row r="13" spans="1:5" ht="15.75" customHeight="1" x14ac:dyDescent="0.3">
      <c r="A13" s="2">
        <v>9</v>
      </c>
      <c r="B13" s="11"/>
      <c r="C13" s="11"/>
      <c r="D13" s="11"/>
      <c r="E13" s="12"/>
    </row>
    <row r="14" spans="1:5" ht="15.75" customHeight="1" x14ac:dyDescent="0.3">
      <c r="A14" s="2">
        <v>10</v>
      </c>
      <c r="B14" s="11"/>
      <c r="C14" s="11"/>
      <c r="D14" s="11"/>
      <c r="E14" s="12"/>
    </row>
    <row r="15" spans="1:5" ht="15.75" customHeight="1" x14ac:dyDescent="0.3">
      <c r="A15" s="2">
        <v>11</v>
      </c>
      <c r="B15" s="11"/>
      <c r="C15" s="11"/>
      <c r="D15" s="11"/>
      <c r="E15" s="12"/>
    </row>
    <row r="16" spans="1:5" ht="15.75" customHeight="1" x14ac:dyDescent="0.3">
      <c r="A16" s="2">
        <v>12</v>
      </c>
      <c r="B16" s="11"/>
      <c r="C16" s="11"/>
      <c r="D16" s="11"/>
      <c r="E16" s="12"/>
    </row>
    <row r="17" spans="1:5" ht="15.75" customHeight="1" x14ac:dyDescent="0.3">
      <c r="A17" s="2">
        <v>13</v>
      </c>
      <c r="B17" s="11"/>
      <c r="C17" s="11"/>
      <c r="D17" s="11"/>
      <c r="E17" s="12"/>
    </row>
    <row r="18" spans="1:5" ht="15.75" customHeight="1" x14ac:dyDescent="0.3">
      <c r="A18" s="2">
        <v>14</v>
      </c>
      <c r="B18" s="11"/>
      <c r="C18" s="11"/>
      <c r="D18" s="11"/>
      <c r="E18" s="12"/>
    </row>
    <row r="19" spans="1:5" ht="15.75" customHeight="1" x14ac:dyDescent="0.3">
      <c r="A19" s="177" t="s">
        <v>147</v>
      </c>
      <c r="B19" s="178"/>
      <c r="C19" s="178"/>
      <c r="D19" s="179"/>
      <c r="E19" s="6">
        <f>SUM(E5:E18)</f>
        <v>0</v>
      </c>
    </row>
  </sheetData>
  <mergeCells count="3">
    <mergeCell ref="A1:E1"/>
    <mergeCell ref="A2:E2"/>
    <mergeCell ref="A19:D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29"/>
  <sheetViews>
    <sheetView workbookViewId="0">
      <selection activeCell="C5" sqref="C5"/>
    </sheetView>
  </sheetViews>
  <sheetFormatPr defaultColWidth="12.5546875" defaultRowHeight="15.75" customHeight="1" x14ac:dyDescent="0.25"/>
  <cols>
    <col min="1" max="1" width="3.33203125" customWidth="1"/>
    <col min="2" max="2" width="31.44140625" customWidth="1"/>
    <col min="3" max="6" width="18.88671875" customWidth="1"/>
    <col min="7" max="7" width="31.44140625" customWidth="1"/>
  </cols>
  <sheetData>
    <row r="1" spans="1:7" ht="15.75" customHeight="1" x14ac:dyDescent="0.3">
      <c r="A1" s="173" t="s">
        <v>148</v>
      </c>
      <c r="B1" s="174"/>
      <c r="C1" s="174"/>
      <c r="D1" s="174"/>
      <c r="E1" s="174"/>
      <c r="F1" s="174"/>
      <c r="G1" s="174"/>
    </row>
    <row r="2" spans="1:7" ht="47.1" customHeight="1" x14ac:dyDescent="0.25">
      <c r="A2" s="180" t="s">
        <v>149</v>
      </c>
      <c r="B2" s="174"/>
      <c r="C2" s="174"/>
      <c r="D2" s="174"/>
      <c r="E2" s="174"/>
      <c r="F2" s="174"/>
      <c r="G2" s="174"/>
    </row>
    <row r="3" spans="1:7" ht="15.75" customHeight="1" x14ac:dyDescent="0.3">
      <c r="A3" s="181" t="s">
        <v>150</v>
      </c>
      <c r="B3" s="182"/>
      <c r="C3" s="182"/>
      <c r="D3" s="182"/>
      <c r="E3" s="182"/>
      <c r="F3" s="182"/>
      <c r="G3" s="182"/>
    </row>
    <row r="4" spans="1:7" ht="15.75" customHeight="1" x14ac:dyDescent="0.3">
      <c r="A4" s="1"/>
      <c r="B4" s="1"/>
      <c r="C4" s="1"/>
      <c r="D4" s="1"/>
      <c r="E4" s="1"/>
      <c r="F4" s="1"/>
      <c r="G4" s="1"/>
    </row>
    <row r="5" spans="1:7" ht="15.75" customHeight="1" x14ac:dyDescent="0.3">
      <c r="A5" s="3" t="s">
        <v>142</v>
      </c>
      <c r="B5" s="4" t="s">
        <v>21</v>
      </c>
      <c r="C5" s="4" t="s">
        <v>151</v>
      </c>
      <c r="D5" s="4" t="s">
        <v>152</v>
      </c>
      <c r="E5" s="4" t="s">
        <v>153</v>
      </c>
      <c r="F5" s="4" t="s">
        <v>154</v>
      </c>
      <c r="G5" s="4" t="s">
        <v>155</v>
      </c>
    </row>
    <row r="6" spans="1:7" ht="15.75" customHeight="1" x14ac:dyDescent="0.3">
      <c r="A6" s="2">
        <v>1</v>
      </c>
      <c r="B6" s="5"/>
      <c r="C6" s="5"/>
      <c r="D6" s="13"/>
      <c r="E6" s="5"/>
      <c r="F6" s="9"/>
      <c r="G6" s="5"/>
    </row>
    <row r="7" spans="1:7" ht="15.75" customHeight="1" x14ac:dyDescent="0.3">
      <c r="A7" s="2">
        <v>2</v>
      </c>
      <c r="B7" s="5"/>
      <c r="C7" s="5"/>
      <c r="D7" s="13"/>
      <c r="E7" s="5"/>
      <c r="F7" s="9"/>
      <c r="G7" s="5"/>
    </row>
    <row r="8" spans="1:7" ht="15.75" customHeight="1" x14ac:dyDescent="0.3">
      <c r="A8" s="2">
        <v>3</v>
      </c>
      <c r="B8" s="5"/>
      <c r="C8" s="5"/>
      <c r="D8" s="13"/>
      <c r="E8" s="5"/>
      <c r="F8" s="9"/>
      <c r="G8" s="5"/>
    </row>
    <row r="9" spans="1:7" ht="15.75" customHeight="1" x14ac:dyDescent="0.3">
      <c r="A9" s="2">
        <v>4</v>
      </c>
      <c r="B9" s="5"/>
      <c r="C9" s="5"/>
      <c r="D9" s="13"/>
      <c r="E9" s="5"/>
      <c r="F9" s="9"/>
      <c r="G9" s="5"/>
    </row>
    <row r="10" spans="1:7" ht="15.75" customHeight="1" x14ac:dyDescent="0.3">
      <c r="A10" s="2">
        <v>5</v>
      </c>
      <c r="B10" s="5"/>
      <c r="C10" s="5"/>
      <c r="D10" s="13"/>
      <c r="E10" s="5"/>
      <c r="F10" s="9"/>
      <c r="G10" s="5"/>
    </row>
    <row r="11" spans="1:7" ht="15.75" customHeight="1" x14ac:dyDescent="0.3">
      <c r="A11" s="2"/>
      <c r="B11" s="5"/>
      <c r="C11" s="5"/>
      <c r="D11" s="13"/>
      <c r="E11" s="5"/>
      <c r="F11" s="9"/>
      <c r="G11" s="5"/>
    </row>
    <row r="12" spans="1:7" ht="15.75" customHeight="1" x14ac:dyDescent="0.3">
      <c r="A12" s="2"/>
      <c r="B12" s="5"/>
      <c r="C12" s="5"/>
      <c r="D12" s="13"/>
      <c r="E12" s="5"/>
      <c r="F12" s="9"/>
      <c r="G12" s="5"/>
    </row>
    <row r="13" spans="1:7" ht="15.75" customHeight="1" x14ac:dyDescent="0.3">
      <c r="A13" s="2"/>
      <c r="B13" s="5"/>
      <c r="C13" s="5"/>
      <c r="D13" s="13"/>
      <c r="E13" s="5"/>
      <c r="F13" s="9"/>
      <c r="G13" s="5"/>
    </row>
    <row r="14" spans="1:7" ht="15.75" customHeight="1" x14ac:dyDescent="0.3">
      <c r="A14" s="2"/>
      <c r="B14" s="5"/>
      <c r="C14" s="5"/>
      <c r="D14" s="13"/>
      <c r="E14" s="5"/>
      <c r="F14" s="9"/>
      <c r="G14" s="5"/>
    </row>
    <row r="15" spans="1:7" ht="15.75" customHeight="1" x14ac:dyDescent="0.3">
      <c r="A15" s="2"/>
      <c r="B15" s="5"/>
      <c r="C15" s="5"/>
      <c r="D15" s="13"/>
      <c r="E15" s="5"/>
      <c r="F15" s="9"/>
      <c r="G15" s="5"/>
    </row>
    <row r="16" spans="1:7" ht="15.75" customHeight="1" x14ac:dyDescent="0.3">
      <c r="A16" s="2"/>
      <c r="B16" s="5"/>
      <c r="C16" s="5"/>
      <c r="D16" s="13"/>
      <c r="E16" s="5"/>
      <c r="F16" s="9"/>
      <c r="G16" s="5"/>
    </row>
    <row r="17" spans="1:7" ht="15.75" customHeight="1" x14ac:dyDescent="0.3">
      <c r="A17" s="2"/>
      <c r="B17" s="5"/>
      <c r="C17" s="5"/>
      <c r="D17" s="13"/>
      <c r="E17" s="5"/>
      <c r="F17" s="9"/>
      <c r="G17" s="5"/>
    </row>
    <row r="18" spans="1:7" ht="15.75" customHeight="1" x14ac:dyDescent="0.3">
      <c r="A18" s="2"/>
      <c r="B18" s="5"/>
      <c r="C18" s="5"/>
      <c r="D18" s="13"/>
      <c r="E18" s="5"/>
      <c r="F18" s="9"/>
      <c r="G18" s="5"/>
    </row>
    <row r="19" spans="1:7" ht="15.75" customHeight="1" x14ac:dyDescent="0.3">
      <c r="A19" s="2"/>
      <c r="B19" s="5"/>
      <c r="C19" s="5"/>
      <c r="D19" s="13"/>
      <c r="E19" s="5"/>
      <c r="F19" s="9"/>
      <c r="G19" s="5"/>
    </row>
    <row r="20" spans="1:7" ht="15.75" customHeight="1" x14ac:dyDescent="0.3">
      <c r="A20" s="2"/>
      <c r="B20" s="5"/>
      <c r="C20" s="5"/>
      <c r="D20" s="13"/>
      <c r="E20" s="5"/>
      <c r="F20" s="9"/>
      <c r="G20" s="5"/>
    </row>
    <row r="21" spans="1:7" ht="15.75" customHeight="1" x14ac:dyDescent="0.3">
      <c r="A21" s="2"/>
      <c r="B21" s="5"/>
      <c r="C21" s="5"/>
      <c r="D21" s="13"/>
      <c r="E21" s="5"/>
      <c r="F21" s="9"/>
      <c r="G21" s="5"/>
    </row>
    <row r="22" spans="1:7" ht="15.75" customHeight="1" x14ac:dyDescent="0.3">
      <c r="A22" s="2"/>
      <c r="B22" s="5"/>
      <c r="C22" s="5"/>
      <c r="D22" s="13"/>
      <c r="E22" s="5"/>
      <c r="F22" s="9"/>
      <c r="G22" s="5"/>
    </row>
    <row r="23" spans="1:7" ht="15.75" customHeight="1" x14ac:dyDescent="0.3">
      <c r="A23" s="2"/>
      <c r="B23" s="5"/>
      <c r="C23" s="5"/>
      <c r="D23" s="13"/>
      <c r="E23" s="5"/>
      <c r="F23" s="9"/>
      <c r="G23" s="5"/>
    </row>
    <row r="24" spans="1:7" ht="15.75" customHeight="1" x14ac:dyDescent="0.3">
      <c r="A24" s="7"/>
      <c r="B24" s="5"/>
      <c r="C24" s="5"/>
      <c r="D24" s="13"/>
      <c r="E24" s="5"/>
      <c r="F24" s="9"/>
      <c r="G24" s="5"/>
    </row>
    <row r="25" spans="1:7" ht="15.75" customHeight="1" x14ac:dyDescent="0.3">
      <c r="A25" s="7"/>
      <c r="B25" s="5"/>
      <c r="C25" s="5"/>
      <c r="D25" s="13"/>
      <c r="E25" s="5"/>
      <c r="F25" s="9"/>
      <c r="G25" s="5"/>
    </row>
    <row r="26" spans="1:7" ht="15.75" customHeight="1" x14ac:dyDescent="0.3">
      <c r="A26" s="7"/>
      <c r="B26" s="5"/>
      <c r="C26" s="5"/>
      <c r="D26" s="13"/>
      <c r="E26" s="5"/>
      <c r="F26" s="9"/>
      <c r="G26" s="5"/>
    </row>
    <row r="27" spans="1:7" ht="15.75" customHeight="1" x14ac:dyDescent="0.3">
      <c r="A27" s="7"/>
      <c r="B27" s="5"/>
      <c r="C27" s="5"/>
      <c r="D27" s="13"/>
      <c r="E27" s="5"/>
      <c r="F27" s="9"/>
      <c r="G27" s="5"/>
    </row>
    <row r="28" spans="1:7" ht="14.4" x14ac:dyDescent="0.3">
      <c r="A28" s="7"/>
      <c r="B28" s="5"/>
      <c r="C28" s="5"/>
      <c r="D28" s="13"/>
      <c r="E28" s="8"/>
      <c r="F28" s="14"/>
      <c r="G28" s="5"/>
    </row>
    <row r="29" spans="1:7" ht="15.6" x14ac:dyDescent="0.3">
      <c r="A29" s="183" t="s">
        <v>156</v>
      </c>
      <c r="B29" s="184"/>
      <c r="C29" s="184"/>
      <c r="D29" s="184"/>
      <c r="E29" s="185"/>
      <c r="F29" s="15">
        <f>SUM(F6:F28)</f>
        <v>0</v>
      </c>
      <c r="G29" s="1"/>
    </row>
  </sheetData>
  <mergeCells count="4">
    <mergeCell ref="A1:G1"/>
    <mergeCell ref="A2:G2"/>
    <mergeCell ref="A3:G3"/>
    <mergeCell ref="A29:E2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72D010203C9524D93831710DF72C320" ma:contentTypeVersion="2" ma:contentTypeDescription="Een nieuw document maken." ma:contentTypeScope="" ma:versionID="092ff238334044ca4b3973c33c36bc08">
  <xsd:schema xmlns:xsd="http://www.w3.org/2001/XMLSchema" xmlns:xs="http://www.w3.org/2001/XMLSchema" xmlns:p="http://schemas.microsoft.com/office/2006/metadata/properties" xmlns:ns2="ea418f21-efe8-42b4-a3e5-a7d717f684a5" targetNamespace="http://schemas.microsoft.com/office/2006/metadata/properties" ma:root="true" ma:fieldsID="cd628dd531d8beab8e092978f06dfdc0" ns2:_="">
    <xsd:import namespace="ea418f21-efe8-42b4-a3e5-a7d717f684a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18f21-efe8-42b4-a3e5-a7d717f684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792290-B8D0-4307-9820-2169C228146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FD59C2-59DA-4166-9DD8-60EF0180106A}">
  <ds:schemaRefs>
    <ds:schemaRef ds:uri="http://schemas.microsoft.com/sharepoint/v3/contenttype/forms"/>
  </ds:schemaRefs>
</ds:datastoreItem>
</file>

<file path=customXml/itemProps3.xml><?xml version="1.0" encoding="utf-8"?>
<ds:datastoreItem xmlns:ds="http://schemas.openxmlformats.org/officeDocument/2006/customXml" ds:itemID="{B70AB4C1-F9E8-46E2-AEAC-657C53942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18f21-efe8-42b4-a3e5-a7d717f684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Financieel plan - looptijd</vt:lpstr>
      <vt:lpstr>Financiële afrekening - jaar 1</vt:lpstr>
      <vt:lpstr>Financiële afrekening - jaar 2</vt:lpstr>
      <vt:lpstr>Financiële afrekening - jaar 3</vt:lpstr>
      <vt:lpstr>Financiële afrekening - jaar 4</vt:lpstr>
      <vt:lpstr>Financiële afrekening - jaar 5</vt:lpstr>
      <vt:lpstr>Financiële afrekening - jaar 6</vt:lpstr>
      <vt:lpstr>Afrekening - details 3.1</vt:lpstr>
      <vt:lpstr>Afrekening - details 3.2</vt:lpstr>
      <vt:lpstr>Afrekening - details 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 De Visscher</dc:creator>
  <cp:keywords/>
  <dc:description/>
  <cp:lastModifiedBy>Alexandra Jaddoulle</cp:lastModifiedBy>
  <cp:revision/>
  <dcterms:created xsi:type="dcterms:W3CDTF">2022-09-21T08:08:33Z</dcterms:created>
  <dcterms:modified xsi:type="dcterms:W3CDTF">2023-09-14T09:25:12Z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0x010100672D010203C9524D93831710DF72C320</vt:lpwstr>
  </property>
</Properties>
</file>